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19-2020 onii hicheeliin jil\2019-2020 MEDLEG CHADWAR 1 HAGAS\"/>
    </mc:Choice>
  </mc:AlternateContent>
  <bookViews>
    <workbookView xWindow="0" yWindow="0" windowWidth="28800" windowHeight="116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N53" i="1" l="1"/>
  <c r="O53" i="1" s="1"/>
  <c r="O52" i="1"/>
  <c r="N52" i="1"/>
  <c r="N51" i="1"/>
  <c r="O51" i="1" s="1"/>
  <c r="N50" i="1"/>
  <c r="O50" i="1" s="1"/>
  <c r="N49" i="1"/>
  <c r="O49" i="1" s="1"/>
  <c r="O48" i="1"/>
  <c r="N48" i="1"/>
  <c r="O47" i="1"/>
  <c r="N47" i="1"/>
  <c r="N46" i="1"/>
  <c r="O46" i="1" s="1"/>
  <c r="N45" i="1"/>
  <c r="O45" i="1" s="1"/>
  <c r="O44" i="1"/>
  <c r="N44" i="1"/>
  <c r="N43" i="1"/>
  <c r="O43" i="1" s="1"/>
  <c r="N42" i="1"/>
  <c r="O42" i="1" s="1"/>
  <c r="N41" i="1"/>
  <c r="O41" i="1" s="1"/>
  <c r="N40" i="1"/>
  <c r="O40" i="1" s="1"/>
  <c r="O39" i="1"/>
  <c r="N39" i="1"/>
  <c r="N38" i="1"/>
  <c r="O38" i="1" s="1"/>
  <c r="N37" i="1"/>
  <c r="O37" i="1" s="1"/>
  <c r="O36" i="1"/>
  <c r="N36" i="1"/>
  <c r="N35" i="1"/>
  <c r="O35" i="1" s="1"/>
  <c r="N34" i="1"/>
  <c r="O34" i="1" s="1"/>
  <c r="N33" i="1"/>
  <c r="O33" i="1" s="1"/>
  <c r="N32" i="1"/>
  <c r="O32" i="1" s="1"/>
  <c r="O31" i="1"/>
  <c r="N31" i="1"/>
  <c r="N30" i="1"/>
  <c r="O30" i="1" s="1"/>
  <c r="N29" i="1"/>
  <c r="O29" i="1" s="1"/>
  <c r="O28" i="1"/>
  <c r="N28" i="1"/>
  <c r="N27" i="1"/>
  <c r="O27" i="1" s="1"/>
  <c r="N26" i="1"/>
  <c r="O26" i="1" s="1"/>
  <c r="N25" i="1"/>
  <c r="O25" i="1" s="1"/>
  <c r="N24" i="1"/>
  <c r="O24" i="1" s="1"/>
  <c r="O23" i="1"/>
  <c r="N23" i="1"/>
  <c r="N22" i="1"/>
  <c r="O22" i="1" s="1"/>
  <c r="N21" i="1"/>
  <c r="O21" i="1" s="1"/>
  <c r="O20" i="1"/>
  <c r="N20" i="1"/>
  <c r="N19" i="1"/>
  <c r="O19" i="1" s="1"/>
  <c r="N18" i="1"/>
  <c r="O18" i="1" s="1"/>
  <c r="N17" i="1"/>
  <c r="O17" i="1" s="1"/>
  <c r="N16" i="1"/>
  <c r="O16" i="1" s="1"/>
  <c r="O15" i="1"/>
  <c r="N15" i="1"/>
  <c r="N14" i="1"/>
  <c r="O14" i="1" s="1"/>
  <c r="N13" i="1"/>
  <c r="O13" i="1" s="1"/>
  <c r="O12" i="1"/>
  <c r="N12" i="1"/>
  <c r="N11" i="1"/>
  <c r="O11" i="1" s="1"/>
  <c r="N10" i="1"/>
  <c r="O10" i="1" s="1"/>
  <c r="N9" i="1"/>
  <c r="O9" i="1" s="1"/>
  <c r="N8" i="1"/>
  <c r="O8" i="1" s="1"/>
  <c r="O7" i="1"/>
  <c r="N7" i="1"/>
  <c r="N6" i="1"/>
  <c r="O6" i="1" s="1"/>
  <c r="N5" i="1"/>
  <c r="O5" i="1" s="1"/>
  <c r="O4" i="1"/>
  <c r="N4" i="1"/>
  <c r="N3" i="1"/>
  <c r="O3" i="1" s="1"/>
  <c r="O61" i="1" s="1"/>
  <c r="O54" i="1" l="1"/>
  <c r="O55" i="1"/>
  <c r="O60" i="1"/>
  <c r="O56" i="1"/>
  <c r="O57" i="1"/>
  <c r="O58" i="1"/>
  <c r="O59" i="1"/>
</calcChain>
</file>

<file path=xl/sharedStrings.xml><?xml version="1.0" encoding="utf-8"?>
<sst xmlns="http://schemas.openxmlformats.org/spreadsheetml/2006/main" count="634" uniqueCount="123">
  <si>
    <t>№</t>
  </si>
  <si>
    <t>First name</t>
  </si>
  <si>
    <t>Department</t>
  </si>
  <si>
    <t>Q. 1 /14.00</t>
  </si>
  <si>
    <t>Q. 2 /12.00</t>
  </si>
  <si>
    <t>Q. 3 /4.00</t>
  </si>
  <si>
    <t>Q. 4 /5.00</t>
  </si>
  <si>
    <t>Q. 5 /2.00</t>
  </si>
  <si>
    <t>Q. 6 /2.00</t>
  </si>
  <si>
    <t>Q. 7 /2.00</t>
  </si>
  <si>
    <t>Q. 8 /10.00</t>
  </si>
  <si>
    <t>Q. 9 /10.00</t>
  </si>
  <si>
    <t>Grade/61.00</t>
  </si>
  <si>
    <t>Total</t>
  </si>
  <si>
    <t>түвшин</t>
  </si>
  <si>
    <t>Алтансувд</t>
  </si>
  <si>
    <t>8-б</t>
  </si>
  <si>
    <t>12.00</t>
  </si>
  <si>
    <t>4.00</t>
  </si>
  <si>
    <t>1.00</t>
  </si>
  <si>
    <t>3.00</t>
  </si>
  <si>
    <t>2.00</t>
  </si>
  <si>
    <t>32.00</t>
  </si>
  <si>
    <t>Амарбаясгалан</t>
  </si>
  <si>
    <t>10.00</t>
  </si>
  <si>
    <t>0.00</t>
  </si>
  <si>
    <t>8.00</t>
  </si>
  <si>
    <t>47.00</t>
  </si>
  <si>
    <t>Амархүү</t>
  </si>
  <si>
    <t>5.00</t>
  </si>
  <si>
    <t>6.00</t>
  </si>
  <si>
    <t>53.00</t>
  </si>
  <si>
    <t>Анужин.Б</t>
  </si>
  <si>
    <t>59.00</t>
  </si>
  <si>
    <t>Анужин.М</t>
  </si>
  <si>
    <t>14.00</t>
  </si>
  <si>
    <t>52.00</t>
  </si>
  <si>
    <t>Анхбаяр</t>
  </si>
  <si>
    <t>19.00</t>
  </si>
  <si>
    <t>Анхчимэг</t>
  </si>
  <si>
    <t>Балжинням</t>
  </si>
  <si>
    <t>17.00</t>
  </si>
  <si>
    <t>Батбадрах</t>
  </si>
  <si>
    <t>44.00</t>
  </si>
  <si>
    <t>Билгүүн</t>
  </si>
  <si>
    <t>45.00</t>
  </si>
  <si>
    <t>Болд-Эрдэнэ</t>
  </si>
  <si>
    <t>18.00</t>
  </si>
  <si>
    <t>Гантогтох</t>
  </si>
  <si>
    <t>Доржсэмбэ</t>
  </si>
  <si>
    <t>Дөлгөөн.Ж</t>
  </si>
  <si>
    <t>27.00</t>
  </si>
  <si>
    <t>Дөлгөөн.О</t>
  </si>
  <si>
    <t>54.00</t>
  </si>
  <si>
    <t>Дэлгэрмөрөн</t>
  </si>
  <si>
    <t>43.00</t>
  </si>
  <si>
    <t>Есүжин</t>
  </si>
  <si>
    <t>34.00</t>
  </si>
  <si>
    <t>Марал-Од</t>
  </si>
  <si>
    <t>Мичидмаа</t>
  </si>
  <si>
    <t>24.00</t>
  </si>
  <si>
    <t>Мөнгөн</t>
  </si>
  <si>
    <t>Мөнх-Учрал</t>
  </si>
  <si>
    <t>60.00</t>
  </si>
  <si>
    <t>Мягмарсүрэн</t>
  </si>
  <si>
    <t>Нандин-Эрдэнэ</t>
  </si>
  <si>
    <t>Номан</t>
  </si>
  <si>
    <t>Номин</t>
  </si>
  <si>
    <t>22.00</t>
  </si>
  <si>
    <t>46.00</t>
  </si>
  <si>
    <t>Номин-Эрдэнэ</t>
  </si>
  <si>
    <t>Номунзул</t>
  </si>
  <si>
    <t>56.00</t>
  </si>
  <si>
    <t>Одбаяр</t>
  </si>
  <si>
    <t>49.00</t>
  </si>
  <si>
    <t>Оюун</t>
  </si>
  <si>
    <t>41.00</t>
  </si>
  <si>
    <t>Өэлүнүжин</t>
  </si>
  <si>
    <t>Санчир</t>
  </si>
  <si>
    <t>57.00</t>
  </si>
  <si>
    <t>Сод-Эрдэнэ</t>
  </si>
  <si>
    <t>15.00</t>
  </si>
  <si>
    <t>Тимур</t>
  </si>
  <si>
    <t>Төрболд</t>
  </si>
  <si>
    <t>42.00</t>
  </si>
  <si>
    <t>Тэргүүнбилэгт</t>
  </si>
  <si>
    <t>Тэргэл</t>
  </si>
  <si>
    <t>Уранцэцэг</t>
  </si>
  <si>
    <t>Халиун</t>
  </si>
  <si>
    <t>40.00</t>
  </si>
  <si>
    <t>Ханмарал</t>
  </si>
  <si>
    <t>21.00</t>
  </si>
  <si>
    <t>Хулан</t>
  </si>
  <si>
    <t>Хүслэн</t>
  </si>
  <si>
    <t>Цолмон</t>
  </si>
  <si>
    <t>31.00</t>
  </si>
  <si>
    <t>Цэнгэл</t>
  </si>
  <si>
    <t>Эмүжин.Д</t>
  </si>
  <si>
    <t>28.00</t>
  </si>
  <si>
    <t>Эмүжин.Н</t>
  </si>
  <si>
    <t>Энхбаясгалан</t>
  </si>
  <si>
    <t>Энхжин.А</t>
  </si>
  <si>
    <t>Энхжин.Т</t>
  </si>
  <si>
    <t>Эрдэнэбат</t>
  </si>
  <si>
    <t>9.44</t>
  </si>
  <si>
    <t>8.24</t>
  </si>
  <si>
    <t>2.36</t>
  </si>
  <si>
    <t>3.14</t>
  </si>
  <si>
    <t>1.76</t>
  </si>
  <si>
    <t>1.56</t>
  </si>
  <si>
    <t>1.28</t>
  </si>
  <si>
    <t>4.64</t>
  </si>
  <si>
    <t>5.92</t>
  </si>
  <si>
    <t>38.34</t>
  </si>
  <si>
    <t>VIII</t>
  </si>
  <si>
    <t>VII</t>
  </si>
  <si>
    <t xml:space="preserve">VI </t>
  </si>
  <si>
    <t>V</t>
  </si>
  <si>
    <t>IV</t>
  </si>
  <si>
    <t>III</t>
  </si>
  <si>
    <t xml:space="preserve">II </t>
  </si>
  <si>
    <t>I</t>
  </si>
  <si>
    <t>8Б АНГИЙН ЯПОН ХЭЛНИЙ МЧС 
                                                                               2019-2020 ОНЫ ХИЧЭЭЛИЙН ЖИЛ 1-Р ХАГАС ЖИЛ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</si>
</sst>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7" x14ac:knownFonts="1">
    <font>
      <sz val="11"/>
      <color theme="1"/>
      <name val="Calibri"/>
      <family val="2"/>
      <scheme val="minor"/>
    </font>
    <font>
      <sz val="12"/>
      <color rgb="FF000000"/>
      <name val="Arial"/>
      <family val="2"/>
      <charset val="204"/>
    </font>
    <font>
      <sz val="11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  <font>
      <b/>
      <sz val="12"/>
      <color rgb="FF000000"/>
      <name val="Arial"/>
      <family val="2"/>
      <charset val="204"/>
    </font>
    <font>
      <b/>
      <sz val="10"/>
      <color rgb="FF000000"/>
      <name val="Arial"/>
      <family val="2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2" fillId="0" borderId="0" xfId="0" applyFont="1"/>
    <xf numFmtId="0" fontId="2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textRotation="90"/>
    </xf>
    <xf numFmtId="0" fontId="4" fillId="0" borderId="2" xfId="0" applyFont="1" applyBorder="1" applyAlignment="1">
      <alignment horizontal="center" vertical="center" textRotation="90"/>
    </xf>
    <xf numFmtId="0" fontId="2" fillId="0" borderId="2" xfId="0" applyFont="1" applyBorder="1" applyAlignment="1">
      <alignment horizontal="center" vertical="center" textRotation="90"/>
    </xf>
    <xf numFmtId="0" fontId="2" fillId="0" borderId="0" xfId="0" applyFont="1" applyAlignment="1">
      <alignment horizontal="center" vertical="center"/>
    </xf>
    <xf numFmtId="0" fontId="2" fillId="0" borderId="2" xfId="0" applyFont="1" applyBorder="1"/>
    <xf numFmtId="0" fontId="4" fillId="0" borderId="2" xfId="0" applyFont="1" applyBorder="1" applyAlignment="1">
      <alignment horizontal="center" vertical="center"/>
    </xf>
    <xf numFmtId="164" fontId="2" fillId="0" borderId="2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2" xfId="0" applyFont="1" applyBorder="1" applyAlignment="1">
      <alignment vertical="center"/>
    </xf>
    <xf numFmtId="0" fontId="5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61"/>
  <sheetViews>
    <sheetView tabSelected="1" workbookViewId="0">
      <selection activeCell="P3" sqref="P3"/>
    </sheetView>
  </sheetViews>
  <sheetFormatPr defaultRowHeight="14.25" x14ac:dyDescent="0.2"/>
  <cols>
    <col min="1" max="1" width="5" style="6" customWidth="1"/>
    <col min="2" max="2" width="16.5703125" style="1" bestFit="1" customWidth="1"/>
    <col min="3" max="3" width="4.28515625" style="6" customWidth="1"/>
    <col min="4" max="13" width="6.85546875" style="10" customWidth="1"/>
    <col min="14" max="14" width="7.140625" style="6" customWidth="1"/>
    <col min="15" max="15" width="5.28515625" style="6" customWidth="1"/>
    <col min="16" max="16384" width="9.140625" style="1"/>
  </cols>
  <sheetData>
    <row r="1" spans="1:15" ht="53.25" customHeight="1" x14ac:dyDescent="0.2">
      <c r="A1" s="13" t="s">
        <v>122</v>
      </c>
      <c r="B1" s="13"/>
      <c r="C1" s="13"/>
      <c r="D1" s="13"/>
      <c r="E1" s="13"/>
      <c r="F1" s="13"/>
      <c r="G1" s="13"/>
      <c r="H1" s="13"/>
      <c r="I1" s="13"/>
      <c r="J1" s="13"/>
      <c r="K1" s="13"/>
      <c r="L1" s="13"/>
      <c r="M1" s="13"/>
      <c r="N1" s="13"/>
      <c r="O1" s="13"/>
    </row>
    <row r="2" spans="1:15" s="6" customFormat="1" ht="39" customHeight="1" x14ac:dyDescent="0.25">
      <c r="A2" s="2" t="s">
        <v>0</v>
      </c>
      <c r="B2" s="2" t="s">
        <v>1</v>
      </c>
      <c r="C2" s="3" t="s">
        <v>2</v>
      </c>
      <c r="D2" s="4" t="s">
        <v>3</v>
      </c>
      <c r="E2" s="4" t="s">
        <v>4</v>
      </c>
      <c r="F2" s="4" t="s">
        <v>5</v>
      </c>
      <c r="G2" s="4" t="s">
        <v>6</v>
      </c>
      <c r="H2" s="4" t="s">
        <v>7</v>
      </c>
      <c r="I2" s="4" t="s">
        <v>8</v>
      </c>
      <c r="J2" s="4" t="s">
        <v>9</v>
      </c>
      <c r="K2" s="4" t="s">
        <v>10</v>
      </c>
      <c r="L2" s="4" t="s">
        <v>11</v>
      </c>
      <c r="M2" s="4" t="s">
        <v>12</v>
      </c>
      <c r="N2" s="3" t="s">
        <v>13</v>
      </c>
      <c r="O2" s="5" t="s">
        <v>14</v>
      </c>
    </row>
    <row r="3" spans="1:15" x14ac:dyDescent="0.2">
      <c r="A3" s="2">
        <v>1</v>
      </c>
      <c r="B3" s="7" t="s">
        <v>15</v>
      </c>
      <c r="C3" s="2" t="s">
        <v>16</v>
      </c>
      <c r="D3" s="8" t="s">
        <v>17</v>
      </c>
      <c r="E3" s="8" t="s">
        <v>18</v>
      </c>
      <c r="F3" s="8" t="s">
        <v>19</v>
      </c>
      <c r="G3" s="8" t="s">
        <v>20</v>
      </c>
      <c r="H3" s="8" t="s">
        <v>21</v>
      </c>
      <c r="I3" s="8" t="s">
        <v>21</v>
      </c>
      <c r="J3" s="8" t="s">
        <v>21</v>
      </c>
      <c r="K3" s="8" t="s">
        <v>21</v>
      </c>
      <c r="L3" s="8" t="s">
        <v>18</v>
      </c>
      <c r="M3" s="8" t="s">
        <v>22</v>
      </c>
      <c r="N3" s="9">
        <f t="shared" ref="N3:N34" si="0">SUM(M3/61)*100</f>
        <v>52.459016393442624</v>
      </c>
      <c r="O3" s="2" t="str">
        <f t="shared" ref="O3:O53" si="1">IF(N3&gt;89,"VIII",IF(N3&gt;79,"VII",IF(N3&gt;69,"VI",IF(N3&gt;59,"V",IF(N3&gt;49,"IV",IF(N3&gt;39,"III",IF(N3&gt;29,"II","I")))))))</f>
        <v>IV</v>
      </c>
    </row>
    <row r="4" spans="1:15" x14ac:dyDescent="0.2">
      <c r="A4" s="2">
        <v>2</v>
      </c>
      <c r="B4" s="7" t="s">
        <v>23</v>
      </c>
      <c r="C4" s="2" t="s">
        <v>16</v>
      </c>
      <c r="D4" s="8" t="s">
        <v>24</v>
      </c>
      <c r="E4" s="8" t="s">
        <v>24</v>
      </c>
      <c r="F4" s="8" t="s">
        <v>18</v>
      </c>
      <c r="G4" s="8" t="s">
        <v>20</v>
      </c>
      <c r="H4" s="8" t="s">
        <v>21</v>
      </c>
      <c r="I4" s="8" t="s">
        <v>21</v>
      </c>
      <c r="J4" s="8" t="s">
        <v>25</v>
      </c>
      <c r="K4" s="8" t="s">
        <v>26</v>
      </c>
      <c r="L4" s="8" t="s">
        <v>26</v>
      </c>
      <c r="M4" s="8" t="s">
        <v>27</v>
      </c>
      <c r="N4" s="9">
        <f t="shared" si="0"/>
        <v>77.049180327868854</v>
      </c>
      <c r="O4" s="2" t="str">
        <f t="shared" si="1"/>
        <v>VI</v>
      </c>
    </row>
    <row r="5" spans="1:15" x14ac:dyDescent="0.2">
      <c r="A5" s="2">
        <v>3</v>
      </c>
      <c r="B5" s="7" t="s">
        <v>28</v>
      </c>
      <c r="C5" s="2" t="s">
        <v>16</v>
      </c>
      <c r="D5" s="8" t="s">
        <v>17</v>
      </c>
      <c r="E5" s="8" t="s">
        <v>17</v>
      </c>
      <c r="F5" s="8" t="s">
        <v>21</v>
      </c>
      <c r="G5" s="8" t="s">
        <v>29</v>
      </c>
      <c r="H5" s="8" t="s">
        <v>21</v>
      </c>
      <c r="I5" s="8" t="s">
        <v>21</v>
      </c>
      <c r="J5" s="8" t="s">
        <v>21</v>
      </c>
      <c r="K5" s="8" t="s">
        <v>30</v>
      </c>
      <c r="L5" s="8" t="s">
        <v>24</v>
      </c>
      <c r="M5" s="8" t="s">
        <v>31</v>
      </c>
      <c r="N5" s="9">
        <f t="shared" si="0"/>
        <v>86.885245901639337</v>
      </c>
      <c r="O5" s="2" t="str">
        <f t="shared" si="1"/>
        <v>VII</v>
      </c>
    </row>
    <row r="6" spans="1:15" x14ac:dyDescent="0.2">
      <c r="A6" s="2">
        <v>4</v>
      </c>
      <c r="B6" s="7" t="s">
        <v>32</v>
      </c>
      <c r="C6" s="2" t="s">
        <v>16</v>
      </c>
      <c r="D6" s="8" t="s">
        <v>17</v>
      </c>
      <c r="E6" s="8" t="s">
        <v>17</v>
      </c>
      <c r="F6" s="8" t="s">
        <v>18</v>
      </c>
      <c r="G6" s="8" t="s">
        <v>29</v>
      </c>
      <c r="H6" s="8" t="s">
        <v>21</v>
      </c>
      <c r="I6" s="8" t="s">
        <v>21</v>
      </c>
      <c r="J6" s="8" t="s">
        <v>21</v>
      </c>
      <c r="K6" s="8" t="s">
        <v>24</v>
      </c>
      <c r="L6" s="8" t="s">
        <v>24</v>
      </c>
      <c r="M6" s="8" t="s">
        <v>33</v>
      </c>
      <c r="N6" s="9">
        <f t="shared" si="0"/>
        <v>96.721311475409834</v>
      </c>
      <c r="O6" s="2" t="str">
        <f t="shared" si="1"/>
        <v>VIII</v>
      </c>
    </row>
    <row r="7" spans="1:15" x14ac:dyDescent="0.2">
      <c r="A7" s="2">
        <v>5</v>
      </c>
      <c r="B7" s="7" t="s">
        <v>34</v>
      </c>
      <c r="C7" s="2" t="s">
        <v>16</v>
      </c>
      <c r="D7" s="8" t="s">
        <v>35</v>
      </c>
      <c r="E7" s="8" t="s">
        <v>17</v>
      </c>
      <c r="F7" s="8" t="s">
        <v>18</v>
      </c>
      <c r="G7" s="8" t="s">
        <v>18</v>
      </c>
      <c r="H7" s="8" t="s">
        <v>21</v>
      </c>
      <c r="I7" s="8" t="s">
        <v>21</v>
      </c>
      <c r="J7" s="8" t="s">
        <v>21</v>
      </c>
      <c r="K7" s="8" t="s">
        <v>18</v>
      </c>
      <c r="L7" s="8" t="s">
        <v>26</v>
      </c>
      <c r="M7" s="8" t="s">
        <v>36</v>
      </c>
      <c r="N7" s="9">
        <f t="shared" si="0"/>
        <v>85.245901639344254</v>
      </c>
      <c r="O7" s="2" t="str">
        <f t="shared" si="1"/>
        <v>VII</v>
      </c>
    </row>
    <row r="8" spans="1:15" x14ac:dyDescent="0.2">
      <c r="A8" s="2">
        <v>6</v>
      </c>
      <c r="B8" s="7" t="s">
        <v>37</v>
      </c>
      <c r="C8" s="2" t="s">
        <v>16</v>
      </c>
      <c r="D8" s="8" t="s">
        <v>21</v>
      </c>
      <c r="E8" s="8" t="s">
        <v>21</v>
      </c>
      <c r="F8" s="8" t="s">
        <v>19</v>
      </c>
      <c r="G8" s="8" t="s">
        <v>21</v>
      </c>
      <c r="H8" s="8" t="s">
        <v>21</v>
      </c>
      <c r="I8" s="8" t="s">
        <v>25</v>
      </c>
      <c r="J8" s="8" t="s">
        <v>25</v>
      </c>
      <c r="K8" s="8" t="s">
        <v>18</v>
      </c>
      <c r="L8" s="8" t="s">
        <v>30</v>
      </c>
      <c r="M8" s="8" t="s">
        <v>38</v>
      </c>
      <c r="N8" s="9">
        <f t="shared" si="0"/>
        <v>31.147540983606557</v>
      </c>
      <c r="O8" s="2" t="str">
        <f t="shared" si="1"/>
        <v>II</v>
      </c>
    </row>
    <row r="9" spans="1:15" x14ac:dyDescent="0.2">
      <c r="A9" s="2">
        <v>7</v>
      </c>
      <c r="B9" s="7" t="s">
        <v>39</v>
      </c>
      <c r="C9" s="2" t="s">
        <v>16</v>
      </c>
      <c r="D9" s="8" t="s">
        <v>17</v>
      </c>
      <c r="E9" s="8" t="s">
        <v>30</v>
      </c>
      <c r="F9" s="8" t="s">
        <v>18</v>
      </c>
      <c r="G9" s="8" t="s">
        <v>29</v>
      </c>
      <c r="H9" s="8" t="s">
        <v>21</v>
      </c>
      <c r="I9" s="8" t="s">
        <v>21</v>
      </c>
      <c r="J9" s="8" t="s">
        <v>21</v>
      </c>
      <c r="K9" s="8" t="s">
        <v>18</v>
      </c>
      <c r="L9" s="8" t="s">
        <v>24</v>
      </c>
      <c r="M9" s="8" t="s">
        <v>27</v>
      </c>
      <c r="N9" s="9">
        <f t="shared" si="0"/>
        <v>77.049180327868854</v>
      </c>
      <c r="O9" s="2" t="str">
        <f t="shared" si="1"/>
        <v>VI</v>
      </c>
    </row>
    <row r="10" spans="1:15" x14ac:dyDescent="0.2">
      <c r="A10" s="2">
        <v>8</v>
      </c>
      <c r="B10" s="7" t="s">
        <v>40</v>
      </c>
      <c r="C10" s="2" t="s">
        <v>16</v>
      </c>
      <c r="D10" s="8" t="s">
        <v>18</v>
      </c>
      <c r="E10" s="8" t="s">
        <v>18</v>
      </c>
      <c r="F10" s="8" t="s">
        <v>19</v>
      </c>
      <c r="G10" s="8" t="s">
        <v>25</v>
      </c>
      <c r="H10" s="8" t="s">
        <v>25</v>
      </c>
      <c r="I10" s="8" t="s">
        <v>21</v>
      </c>
      <c r="J10" s="8" t="s">
        <v>25</v>
      </c>
      <c r="K10" s="8" t="s">
        <v>21</v>
      </c>
      <c r="L10" s="8" t="s">
        <v>18</v>
      </c>
      <c r="M10" s="8" t="s">
        <v>41</v>
      </c>
      <c r="N10" s="9">
        <f t="shared" si="0"/>
        <v>27.868852459016392</v>
      </c>
      <c r="O10" s="2" t="str">
        <f t="shared" si="1"/>
        <v>I</v>
      </c>
    </row>
    <row r="11" spans="1:15" x14ac:dyDescent="0.2">
      <c r="A11" s="2">
        <v>9</v>
      </c>
      <c r="B11" s="7" t="s">
        <v>42</v>
      </c>
      <c r="C11" s="2" t="s">
        <v>16</v>
      </c>
      <c r="D11" s="8" t="s">
        <v>18</v>
      </c>
      <c r="E11" s="8" t="s">
        <v>17</v>
      </c>
      <c r="F11" s="8" t="s">
        <v>21</v>
      </c>
      <c r="G11" s="8" t="s">
        <v>18</v>
      </c>
      <c r="H11" s="8" t="s">
        <v>21</v>
      </c>
      <c r="I11" s="8" t="s">
        <v>21</v>
      </c>
      <c r="J11" s="8" t="s">
        <v>21</v>
      </c>
      <c r="K11" s="8" t="s">
        <v>30</v>
      </c>
      <c r="L11" s="8" t="s">
        <v>24</v>
      </c>
      <c r="M11" s="8" t="s">
        <v>43</v>
      </c>
      <c r="N11" s="9">
        <f t="shared" si="0"/>
        <v>72.131147540983605</v>
      </c>
      <c r="O11" s="2" t="str">
        <f t="shared" si="1"/>
        <v>VI</v>
      </c>
    </row>
    <row r="12" spans="1:15" x14ac:dyDescent="0.2">
      <c r="A12" s="2">
        <v>10</v>
      </c>
      <c r="B12" s="7" t="s">
        <v>44</v>
      </c>
      <c r="C12" s="2" t="s">
        <v>16</v>
      </c>
      <c r="D12" s="8" t="s">
        <v>26</v>
      </c>
      <c r="E12" s="8" t="s">
        <v>17</v>
      </c>
      <c r="F12" s="8" t="s">
        <v>20</v>
      </c>
      <c r="G12" s="8" t="s">
        <v>18</v>
      </c>
      <c r="H12" s="8" t="s">
        <v>21</v>
      </c>
      <c r="I12" s="8" t="s">
        <v>21</v>
      </c>
      <c r="J12" s="8" t="s">
        <v>25</v>
      </c>
      <c r="K12" s="8" t="s">
        <v>26</v>
      </c>
      <c r="L12" s="8" t="s">
        <v>30</v>
      </c>
      <c r="M12" s="8" t="s">
        <v>45</v>
      </c>
      <c r="N12" s="9">
        <f t="shared" si="0"/>
        <v>73.770491803278688</v>
      </c>
      <c r="O12" s="2" t="str">
        <f t="shared" si="1"/>
        <v>VI</v>
      </c>
    </row>
    <row r="13" spans="1:15" x14ac:dyDescent="0.2">
      <c r="A13" s="2">
        <v>11</v>
      </c>
      <c r="B13" s="7" t="s">
        <v>46</v>
      </c>
      <c r="C13" s="2" t="s">
        <v>16</v>
      </c>
      <c r="D13" s="8" t="s">
        <v>30</v>
      </c>
      <c r="E13" s="8" t="s">
        <v>25</v>
      </c>
      <c r="F13" s="8" t="s">
        <v>19</v>
      </c>
      <c r="G13" s="8" t="s">
        <v>19</v>
      </c>
      <c r="H13" s="8" t="s">
        <v>21</v>
      </c>
      <c r="I13" s="8" t="s">
        <v>25</v>
      </c>
      <c r="J13" s="8" t="s">
        <v>21</v>
      </c>
      <c r="K13" s="8" t="s">
        <v>30</v>
      </c>
      <c r="L13" s="8" t="s">
        <v>25</v>
      </c>
      <c r="M13" s="8" t="s">
        <v>47</v>
      </c>
      <c r="N13" s="9">
        <f t="shared" si="0"/>
        <v>29.508196721311474</v>
      </c>
      <c r="O13" s="2" t="str">
        <f t="shared" si="1"/>
        <v>II</v>
      </c>
    </row>
    <row r="14" spans="1:15" x14ac:dyDescent="0.2">
      <c r="A14" s="2">
        <v>12</v>
      </c>
      <c r="B14" s="7" t="s">
        <v>48</v>
      </c>
      <c r="C14" s="2" t="s">
        <v>16</v>
      </c>
      <c r="D14" s="8" t="s">
        <v>30</v>
      </c>
      <c r="E14" s="8" t="s">
        <v>30</v>
      </c>
      <c r="F14" s="8" t="s">
        <v>25</v>
      </c>
      <c r="G14" s="8" t="s">
        <v>25</v>
      </c>
      <c r="H14" s="8" t="s">
        <v>21</v>
      </c>
      <c r="I14" s="8" t="s">
        <v>25</v>
      </c>
      <c r="J14" s="8" t="s">
        <v>25</v>
      </c>
      <c r="K14" s="8" t="s">
        <v>21</v>
      </c>
      <c r="L14" s="8" t="s">
        <v>21</v>
      </c>
      <c r="M14" s="8" t="s">
        <v>47</v>
      </c>
      <c r="N14" s="9">
        <f t="shared" si="0"/>
        <v>29.508196721311474</v>
      </c>
      <c r="O14" s="2" t="str">
        <f t="shared" si="1"/>
        <v>II</v>
      </c>
    </row>
    <row r="15" spans="1:15" x14ac:dyDescent="0.2">
      <c r="A15" s="2">
        <v>13</v>
      </c>
      <c r="B15" s="7" t="s">
        <v>49</v>
      </c>
      <c r="C15" s="2" t="s">
        <v>16</v>
      </c>
      <c r="D15" s="8" t="s">
        <v>26</v>
      </c>
      <c r="E15" s="8" t="s">
        <v>18</v>
      </c>
      <c r="F15" s="8" t="s">
        <v>19</v>
      </c>
      <c r="G15" s="8" t="s">
        <v>25</v>
      </c>
      <c r="H15" s="8" t="s">
        <v>21</v>
      </c>
      <c r="I15" s="8" t="s">
        <v>25</v>
      </c>
      <c r="J15" s="8" t="s">
        <v>25</v>
      </c>
      <c r="K15" s="8" t="s">
        <v>21</v>
      </c>
      <c r="L15" s="8" t="s">
        <v>25</v>
      </c>
      <c r="M15" s="8" t="s">
        <v>41</v>
      </c>
      <c r="N15" s="9">
        <f t="shared" si="0"/>
        <v>27.868852459016392</v>
      </c>
      <c r="O15" s="2" t="str">
        <f t="shared" si="1"/>
        <v>I</v>
      </c>
    </row>
    <row r="16" spans="1:15" x14ac:dyDescent="0.2">
      <c r="A16" s="2">
        <v>14</v>
      </c>
      <c r="B16" s="7" t="s">
        <v>50</v>
      </c>
      <c r="C16" s="2" t="s">
        <v>16</v>
      </c>
      <c r="D16" s="8" t="s">
        <v>18</v>
      </c>
      <c r="E16" s="8" t="s">
        <v>26</v>
      </c>
      <c r="F16" s="8" t="s">
        <v>21</v>
      </c>
      <c r="G16" s="8" t="s">
        <v>20</v>
      </c>
      <c r="H16" s="8" t="s">
        <v>25</v>
      </c>
      <c r="I16" s="8" t="s">
        <v>21</v>
      </c>
      <c r="J16" s="8" t="s">
        <v>25</v>
      </c>
      <c r="K16" s="8" t="s">
        <v>18</v>
      </c>
      <c r="L16" s="8" t="s">
        <v>18</v>
      </c>
      <c r="M16" s="8" t="s">
        <v>51</v>
      </c>
      <c r="N16" s="9">
        <f t="shared" si="0"/>
        <v>44.26229508196721</v>
      </c>
      <c r="O16" s="2" t="str">
        <f t="shared" si="1"/>
        <v>III</v>
      </c>
    </row>
    <row r="17" spans="1:15" x14ac:dyDescent="0.2">
      <c r="A17" s="2">
        <v>15</v>
      </c>
      <c r="B17" s="7" t="s">
        <v>52</v>
      </c>
      <c r="C17" s="2" t="s">
        <v>16</v>
      </c>
      <c r="D17" s="8" t="s">
        <v>17</v>
      </c>
      <c r="E17" s="8" t="s">
        <v>17</v>
      </c>
      <c r="F17" s="8" t="s">
        <v>20</v>
      </c>
      <c r="G17" s="8" t="s">
        <v>29</v>
      </c>
      <c r="H17" s="8" t="s">
        <v>21</v>
      </c>
      <c r="I17" s="8" t="s">
        <v>21</v>
      </c>
      <c r="J17" s="8" t="s">
        <v>25</v>
      </c>
      <c r="K17" s="8" t="s">
        <v>24</v>
      </c>
      <c r="L17" s="8" t="s">
        <v>26</v>
      </c>
      <c r="M17" s="8" t="s">
        <v>53</v>
      </c>
      <c r="N17" s="9">
        <f t="shared" si="0"/>
        <v>88.52459016393442</v>
      </c>
      <c r="O17" s="2" t="str">
        <f t="shared" si="1"/>
        <v>VII</v>
      </c>
    </row>
    <row r="18" spans="1:15" x14ac:dyDescent="0.2">
      <c r="A18" s="2">
        <v>16</v>
      </c>
      <c r="B18" s="7" t="s">
        <v>54</v>
      </c>
      <c r="C18" s="2" t="s">
        <v>16</v>
      </c>
      <c r="D18" s="8" t="s">
        <v>26</v>
      </c>
      <c r="E18" s="8" t="s">
        <v>24</v>
      </c>
      <c r="F18" s="8" t="s">
        <v>18</v>
      </c>
      <c r="G18" s="8" t="s">
        <v>29</v>
      </c>
      <c r="H18" s="8" t="s">
        <v>21</v>
      </c>
      <c r="I18" s="8" t="s">
        <v>21</v>
      </c>
      <c r="J18" s="8" t="s">
        <v>21</v>
      </c>
      <c r="K18" s="8" t="s">
        <v>18</v>
      </c>
      <c r="L18" s="8" t="s">
        <v>30</v>
      </c>
      <c r="M18" s="8" t="s">
        <v>55</v>
      </c>
      <c r="N18" s="9">
        <f t="shared" si="0"/>
        <v>70.491803278688522</v>
      </c>
      <c r="O18" s="2" t="str">
        <f t="shared" si="1"/>
        <v>VI</v>
      </c>
    </row>
    <row r="19" spans="1:15" x14ac:dyDescent="0.2">
      <c r="A19" s="2">
        <v>17</v>
      </c>
      <c r="B19" s="7" t="s">
        <v>56</v>
      </c>
      <c r="C19" s="2" t="s">
        <v>16</v>
      </c>
      <c r="D19" s="8" t="s">
        <v>24</v>
      </c>
      <c r="E19" s="8" t="s">
        <v>24</v>
      </c>
      <c r="F19" s="8" t="s">
        <v>19</v>
      </c>
      <c r="G19" s="8" t="s">
        <v>20</v>
      </c>
      <c r="H19" s="8" t="s">
        <v>21</v>
      </c>
      <c r="I19" s="8" t="s">
        <v>25</v>
      </c>
      <c r="J19" s="8" t="s">
        <v>25</v>
      </c>
      <c r="K19" s="8" t="s">
        <v>21</v>
      </c>
      <c r="L19" s="8" t="s">
        <v>30</v>
      </c>
      <c r="M19" s="8" t="s">
        <v>57</v>
      </c>
      <c r="N19" s="9">
        <f t="shared" si="0"/>
        <v>55.737704918032783</v>
      </c>
      <c r="O19" s="2" t="str">
        <f t="shared" si="1"/>
        <v>IV</v>
      </c>
    </row>
    <row r="20" spans="1:15" x14ac:dyDescent="0.2">
      <c r="A20" s="2">
        <v>18</v>
      </c>
      <c r="B20" s="7" t="s">
        <v>58</v>
      </c>
      <c r="C20" s="2" t="s">
        <v>16</v>
      </c>
      <c r="D20" s="8" t="s">
        <v>17</v>
      </c>
      <c r="E20" s="8" t="s">
        <v>26</v>
      </c>
      <c r="F20" s="8" t="s">
        <v>21</v>
      </c>
      <c r="G20" s="8" t="s">
        <v>29</v>
      </c>
      <c r="H20" s="8" t="s">
        <v>21</v>
      </c>
      <c r="I20" s="8" t="s">
        <v>21</v>
      </c>
      <c r="J20" s="8" t="s">
        <v>21</v>
      </c>
      <c r="K20" s="8" t="s">
        <v>18</v>
      </c>
      <c r="L20" s="8" t="s">
        <v>24</v>
      </c>
      <c r="M20" s="8" t="s">
        <v>27</v>
      </c>
      <c r="N20" s="9">
        <f t="shared" si="0"/>
        <v>77.049180327868854</v>
      </c>
      <c r="O20" s="2" t="str">
        <f t="shared" si="1"/>
        <v>VI</v>
      </c>
    </row>
    <row r="21" spans="1:15" x14ac:dyDescent="0.2">
      <c r="A21" s="2">
        <v>19</v>
      </c>
      <c r="B21" s="7" t="s">
        <v>59</v>
      </c>
      <c r="C21" s="2" t="s">
        <v>16</v>
      </c>
      <c r="D21" s="8" t="s">
        <v>30</v>
      </c>
      <c r="E21" s="8" t="s">
        <v>30</v>
      </c>
      <c r="F21" s="8" t="s">
        <v>19</v>
      </c>
      <c r="G21" s="8" t="s">
        <v>20</v>
      </c>
      <c r="H21" s="8" t="s">
        <v>21</v>
      </c>
      <c r="I21" s="8" t="s">
        <v>21</v>
      </c>
      <c r="J21" s="8" t="s">
        <v>25</v>
      </c>
      <c r="K21" s="8" t="s">
        <v>21</v>
      </c>
      <c r="L21" s="8" t="s">
        <v>21</v>
      </c>
      <c r="M21" s="8" t="s">
        <v>60</v>
      </c>
      <c r="N21" s="9">
        <f t="shared" si="0"/>
        <v>39.344262295081968</v>
      </c>
      <c r="O21" s="2" t="str">
        <f t="shared" si="1"/>
        <v>III</v>
      </c>
    </row>
    <row r="22" spans="1:15" x14ac:dyDescent="0.2">
      <c r="A22" s="2">
        <v>20</v>
      </c>
      <c r="B22" s="7" t="s">
        <v>61</v>
      </c>
      <c r="C22" s="2" t="s">
        <v>16</v>
      </c>
      <c r="D22" s="8" t="s">
        <v>25</v>
      </c>
      <c r="E22" s="8" t="s">
        <v>18</v>
      </c>
      <c r="F22" s="8" t="s">
        <v>25</v>
      </c>
      <c r="G22" s="8" t="s">
        <v>25</v>
      </c>
      <c r="H22" s="8" t="s">
        <v>21</v>
      </c>
      <c r="I22" s="8" t="s">
        <v>21</v>
      </c>
      <c r="J22" s="8" t="s">
        <v>21</v>
      </c>
      <c r="K22" s="8" t="s">
        <v>18</v>
      </c>
      <c r="L22" s="8" t="s">
        <v>18</v>
      </c>
      <c r="M22" s="8" t="s">
        <v>47</v>
      </c>
      <c r="N22" s="9">
        <f t="shared" si="0"/>
        <v>29.508196721311474</v>
      </c>
      <c r="O22" s="2" t="str">
        <f t="shared" si="1"/>
        <v>II</v>
      </c>
    </row>
    <row r="23" spans="1:15" x14ac:dyDescent="0.2">
      <c r="A23" s="2">
        <v>21</v>
      </c>
      <c r="B23" s="7" t="s">
        <v>62</v>
      </c>
      <c r="C23" s="2" t="s">
        <v>16</v>
      </c>
      <c r="D23" s="8" t="s">
        <v>35</v>
      </c>
      <c r="E23" s="8" t="s">
        <v>17</v>
      </c>
      <c r="F23" s="8" t="s">
        <v>18</v>
      </c>
      <c r="G23" s="8" t="s">
        <v>18</v>
      </c>
      <c r="H23" s="8" t="s">
        <v>21</v>
      </c>
      <c r="I23" s="8" t="s">
        <v>21</v>
      </c>
      <c r="J23" s="8" t="s">
        <v>21</v>
      </c>
      <c r="K23" s="8" t="s">
        <v>24</v>
      </c>
      <c r="L23" s="8" t="s">
        <v>24</v>
      </c>
      <c r="M23" s="8" t="s">
        <v>63</v>
      </c>
      <c r="N23" s="9">
        <f t="shared" si="0"/>
        <v>98.360655737704917</v>
      </c>
      <c r="O23" s="2" t="str">
        <f t="shared" si="1"/>
        <v>VIII</v>
      </c>
    </row>
    <row r="24" spans="1:15" x14ac:dyDescent="0.2">
      <c r="A24" s="2">
        <v>22</v>
      </c>
      <c r="B24" s="7" t="s">
        <v>64</v>
      </c>
      <c r="C24" s="2" t="s">
        <v>16</v>
      </c>
      <c r="D24" s="8" t="s">
        <v>24</v>
      </c>
      <c r="E24" s="8" t="s">
        <v>24</v>
      </c>
      <c r="F24" s="8" t="s">
        <v>20</v>
      </c>
      <c r="G24" s="8" t="s">
        <v>29</v>
      </c>
      <c r="H24" s="8" t="s">
        <v>21</v>
      </c>
      <c r="I24" s="8" t="s">
        <v>21</v>
      </c>
      <c r="J24" s="8" t="s">
        <v>21</v>
      </c>
      <c r="K24" s="8" t="s">
        <v>24</v>
      </c>
      <c r="L24" s="8" t="s">
        <v>24</v>
      </c>
      <c r="M24" s="8" t="s">
        <v>53</v>
      </c>
      <c r="N24" s="9">
        <f t="shared" si="0"/>
        <v>88.52459016393442</v>
      </c>
      <c r="O24" s="2" t="str">
        <f t="shared" si="1"/>
        <v>VII</v>
      </c>
    </row>
    <row r="25" spans="1:15" x14ac:dyDescent="0.2">
      <c r="A25" s="2">
        <v>23</v>
      </c>
      <c r="B25" s="7" t="s">
        <v>65</v>
      </c>
      <c r="C25" s="2" t="s">
        <v>16</v>
      </c>
      <c r="D25" s="8" t="s">
        <v>17</v>
      </c>
      <c r="E25" s="8" t="s">
        <v>17</v>
      </c>
      <c r="F25" s="8" t="s">
        <v>21</v>
      </c>
      <c r="G25" s="8" t="s">
        <v>20</v>
      </c>
      <c r="H25" s="8" t="s">
        <v>21</v>
      </c>
      <c r="I25" s="8" t="s">
        <v>21</v>
      </c>
      <c r="J25" s="8" t="s">
        <v>21</v>
      </c>
      <c r="K25" s="8" t="s">
        <v>18</v>
      </c>
      <c r="L25" s="8" t="s">
        <v>26</v>
      </c>
      <c r="M25" s="8" t="s">
        <v>27</v>
      </c>
      <c r="N25" s="9">
        <f t="shared" si="0"/>
        <v>77.049180327868854</v>
      </c>
      <c r="O25" s="2" t="str">
        <f t="shared" si="1"/>
        <v>VI</v>
      </c>
    </row>
    <row r="26" spans="1:15" x14ac:dyDescent="0.2">
      <c r="A26" s="2">
        <v>24</v>
      </c>
      <c r="B26" s="7" t="s">
        <v>66</v>
      </c>
      <c r="C26" s="2" t="s">
        <v>16</v>
      </c>
      <c r="D26" s="8" t="s">
        <v>26</v>
      </c>
      <c r="E26" s="8" t="s">
        <v>17</v>
      </c>
      <c r="F26" s="8" t="s">
        <v>20</v>
      </c>
      <c r="G26" s="8" t="s">
        <v>19</v>
      </c>
      <c r="H26" s="8" t="s">
        <v>21</v>
      </c>
      <c r="I26" s="8" t="s">
        <v>21</v>
      </c>
      <c r="J26" s="8" t="s">
        <v>21</v>
      </c>
      <c r="K26" s="8" t="s">
        <v>21</v>
      </c>
      <c r="L26" s="8" t="s">
        <v>21</v>
      </c>
      <c r="M26" s="8" t="s">
        <v>57</v>
      </c>
      <c r="N26" s="9">
        <f t="shared" si="0"/>
        <v>55.737704918032783</v>
      </c>
      <c r="O26" s="2" t="str">
        <f t="shared" si="1"/>
        <v>IV</v>
      </c>
    </row>
    <row r="27" spans="1:15" x14ac:dyDescent="0.2">
      <c r="A27" s="2">
        <v>25</v>
      </c>
      <c r="B27" s="7" t="s">
        <v>67</v>
      </c>
      <c r="C27" s="2" t="s">
        <v>16</v>
      </c>
      <c r="D27" s="8" t="s">
        <v>24</v>
      </c>
      <c r="E27" s="8" t="s">
        <v>21</v>
      </c>
      <c r="F27" s="8" t="s">
        <v>20</v>
      </c>
      <c r="G27" s="8" t="s">
        <v>20</v>
      </c>
      <c r="H27" s="8" t="s">
        <v>25</v>
      </c>
      <c r="I27" s="8" t="s">
        <v>21</v>
      </c>
      <c r="J27" s="8" t="s">
        <v>21</v>
      </c>
      <c r="K27" s="8" t="s">
        <v>25</v>
      </c>
      <c r="L27" s="8" t="s">
        <v>25</v>
      </c>
      <c r="M27" s="8" t="s">
        <v>68</v>
      </c>
      <c r="N27" s="9">
        <f t="shared" si="0"/>
        <v>36.065573770491802</v>
      </c>
      <c r="O27" s="2" t="str">
        <f t="shared" si="1"/>
        <v>II</v>
      </c>
    </row>
    <row r="28" spans="1:15" x14ac:dyDescent="0.2">
      <c r="A28" s="2">
        <v>26</v>
      </c>
      <c r="B28" s="7" t="s">
        <v>67</v>
      </c>
      <c r="C28" s="2" t="s">
        <v>16</v>
      </c>
      <c r="D28" s="8" t="s">
        <v>35</v>
      </c>
      <c r="E28" s="8" t="s">
        <v>24</v>
      </c>
      <c r="F28" s="8" t="s">
        <v>21</v>
      </c>
      <c r="G28" s="8" t="s">
        <v>21</v>
      </c>
      <c r="H28" s="8" t="s">
        <v>21</v>
      </c>
      <c r="I28" s="8" t="s">
        <v>21</v>
      </c>
      <c r="J28" s="8" t="s">
        <v>21</v>
      </c>
      <c r="K28" s="8" t="s">
        <v>30</v>
      </c>
      <c r="L28" s="8" t="s">
        <v>30</v>
      </c>
      <c r="M28" s="8" t="s">
        <v>69</v>
      </c>
      <c r="N28" s="9">
        <f t="shared" si="0"/>
        <v>75.409836065573771</v>
      </c>
      <c r="O28" s="2" t="str">
        <f t="shared" si="1"/>
        <v>VI</v>
      </c>
    </row>
    <row r="29" spans="1:15" x14ac:dyDescent="0.2">
      <c r="A29" s="2">
        <v>27</v>
      </c>
      <c r="B29" s="7" t="s">
        <v>70</v>
      </c>
      <c r="C29" s="2" t="s">
        <v>16</v>
      </c>
      <c r="D29" s="8" t="s">
        <v>26</v>
      </c>
      <c r="E29" s="8" t="s">
        <v>24</v>
      </c>
      <c r="F29" s="8" t="s">
        <v>18</v>
      </c>
      <c r="G29" s="8" t="s">
        <v>20</v>
      </c>
      <c r="H29" s="8" t="s">
        <v>21</v>
      </c>
      <c r="I29" s="8" t="s">
        <v>21</v>
      </c>
      <c r="J29" s="8" t="s">
        <v>25</v>
      </c>
      <c r="K29" s="8" t="s">
        <v>26</v>
      </c>
      <c r="L29" s="8" t="s">
        <v>26</v>
      </c>
      <c r="M29" s="8" t="s">
        <v>45</v>
      </c>
      <c r="N29" s="9">
        <f t="shared" si="0"/>
        <v>73.770491803278688</v>
      </c>
      <c r="O29" s="2" t="str">
        <f t="shared" si="1"/>
        <v>VI</v>
      </c>
    </row>
    <row r="30" spans="1:15" x14ac:dyDescent="0.2">
      <c r="A30" s="2">
        <v>28</v>
      </c>
      <c r="B30" s="7" t="s">
        <v>71</v>
      </c>
      <c r="C30" s="2" t="s">
        <v>16</v>
      </c>
      <c r="D30" s="8" t="s">
        <v>35</v>
      </c>
      <c r="E30" s="8" t="s">
        <v>17</v>
      </c>
      <c r="F30" s="8" t="s">
        <v>20</v>
      </c>
      <c r="G30" s="8" t="s">
        <v>29</v>
      </c>
      <c r="H30" s="8" t="s">
        <v>21</v>
      </c>
      <c r="I30" s="8" t="s">
        <v>21</v>
      </c>
      <c r="J30" s="8" t="s">
        <v>25</v>
      </c>
      <c r="K30" s="8" t="s">
        <v>24</v>
      </c>
      <c r="L30" s="8" t="s">
        <v>26</v>
      </c>
      <c r="M30" s="8" t="s">
        <v>72</v>
      </c>
      <c r="N30" s="9">
        <f t="shared" si="0"/>
        <v>91.803278688524586</v>
      </c>
      <c r="O30" s="2" t="str">
        <f t="shared" si="1"/>
        <v>VIII</v>
      </c>
    </row>
    <row r="31" spans="1:15" x14ac:dyDescent="0.2">
      <c r="A31" s="2">
        <v>29</v>
      </c>
      <c r="B31" s="7" t="s">
        <v>73</v>
      </c>
      <c r="C31" s="2" t="s">
        <v>16</v>
      </c>
      <c r="D31" s="8" t="s">
        <v>17</v>
      </c>
      <c r="E31" s="8" t="s">
        <v>17</v>
      </c>
      <c r="F31" s="8" t="s">
        <v>21</v>
      </c>
      <c r="G31" s="8" t="s">
        <v>20</v>
      </c>
      <c r="H31" s="8" t="s">
        <v>21</v>
      </c>
      <c r="I31" s="8" t="s">
        <v>21</v>
      </c>
      <c r="J31" s="8" t="s">
        <v>21</v>
      </c>
      <c r="K31" s="8" t="s">
        <v>30</v>
      </c>
      <c r="L31" s="8" t="s">
        <v>26</v>
      </c>
      <c r="M31" s="8" t="s">
        <v>74</v>
      </c>
      <c r="N31" s="9">
        <f t="shared" si="0"/>
        <v>80.327868852459019</v>
      </c>
      <c r="O31" s="2" t="str">
        <f t="shared" si="1"/>
        <v>VII</v>
      </c>
    </row>
    <row r="32" spans="1:15" x14ac:dyDescent="0.2">
      <c r="A32" s="2">
        <v>30</v>
      </c>
      <c r="B32" s="7" t="s">
        <v>75</v>
      </c>
      <c r="C32" s="2" t="s">
        <v>16</v>
      </c>
      <c r="D32" s="8" t="s">
        <v>17</v>
      </c>
      <c r="E32" s="8" t="s">
        <v>24</v>
      </c>
      <c r="F32" s="8" t="s">
        <v>21</v>
      </c>
      <c r="G32" s="8" t="s">
        <v>29</v>
      </c>
      <c r="H32" s="8" t="s">
        <v>21</v>
      </c>
      <c r="I32" s="8" t="s">
        <v>21</v>
      </c>
      <c r="J32" s="8" t="s">
        <v>25</v>
      </c>
      <c r="K32" s="8" t="s">
        <v>25</v>
      </c>
      <c r="L32" s="8" t="s">
        <v>26</v>
      </c>
      <c r="M32" s="8" t="s">
        <v>76</v>
      </c>
      <c r="N32" s="9">
        <f t="shared" si="0"/>
        <v>67.213114754098356</v>
      </c>
      <c r="O32" s="2" t="str">
        <f t="shared" si="1"/>
        <v>V</v>
      </c>
    </row>
    <row r="33" spans="1:15" x14ac:dyDescent="0.2">
      <c r="A33" s="2">
        <v>31</v>
      </c>
      <c r="B33" s="7" t="s">
        <v>77</v>
      </c>
      <c r="C33" s="2" t="s">
        <v>16</v>
      </c>
      <c r="D33" s="8" t="s">
        <v>26</v>
      </c>
      <c r="E33" s="8" t="s">
        <v>17</v>
      </c>
      <c r="F33" s="8" t="s">
        <v>21</v>
      </c>
      <c r="G33" s="8" t="s">
        <v>19</v>
      </c>
      <c r="H33" s="8" t="s">
        <v>21</v>
      </c>
      <c r="I33" s="8" t="s">
        <v>21</v>
      </c>
      <c r="J33" s="8" t="s">
        <v>21</v>
      </c>
      <c r="K33" s="8" t="s">
        <v>18</v>
      </c>
      <c r="L33" s="8" t="s">
        <v>26</v>
      </c>
      <c r="M33" s="8" t="s">
        <v>76</v>
      </c>
      <c r="N33" s="9">
        <f t="shared" si="0"/>
        <v>67.213114754098356</v>
      </c>
      <c r="O33" s="2" t="str">
        <f t="shared" si="1"/>
        <v>V</v>
      </c>
    </row>
    <row r="34" spans="1:15" x14ac:dyDescent="0.2">
      <c r="A34" s="2">
        <v>32</v>
      </c>
      <c r="B34" s="7" t="s">
        <v>78</v>
      </c>
      <c r="C34" s="2" t="s">
        <v>16</v>
      </c>
      <c r="D34" s="8" t="s">
        <v>35</v>
      </c>
      <c r="E34" s="8" t="s">
        <v>17</v>
      </c>
      <c r="F34" s="8" t="s">
        <v>20</v>
      </c>
      <c r="G34" s="8" t="s">
        <v>18</v>
      </c>
      <c r="H34" s="8" t="s">
        <v>21</v>
      </c>
      <c r="I34" s="8" t="s">
        <v>21</v>
      </c>
      <c r="J34" s="8" t="s">
        <v>21</v>
      </c>
      <c r="K34" s="8" t="s">
        <v>26</v>
      </c>
      <c r="L34" s="8" t="s">
        <v>24</v>
      </c>
      <c r="M34" s="8" t="s">
        <v>79</v>
      </c>
      <c r="N34" s="9">
        <f t="shared" si="0"/>
        <v>93.442622950819683</v>
      </c>
      <c r="O34" s="2" t="str">
        <f t="shared" si="1"/>
        <v>VIII</v>
      </c>
    </row>
    <row r="35" spans="1:15" x14ac:dyDescent="0.2">
      <c r="A35" s="2">
        <v>33</v>
      </c>
      <c r="B35" s="7" t="s">
        <v>80</v>
      </c>
      <c r="C35" s="2" t="s">
        <v>16</v>
      </c>
      <c r="D35" s="8" t="s">
        <v>21</v>
      </c>
      <c r="E35" s="8" t="s">
        <v>25</v>
      </c>
      <c r="F35" s="8" t="s">
        <v>21</v>
      </c>
      <c r="G35" s="8" t="s">
        <v>19</v>
      </c>
      <c r="H35" s="8" t="s">
        <v>21</v>
      </c>
      <c r="I35" s="8" t="s">
        <v>25</v>
      </c>
      <c r="J35" s="8" t="s">
        <v>21</v>
      </c>
      <c r="K35" s="8" t="s">
        <v>21</v>
      </c>
      <c r="L35" s="8" t="s">
        <v>18</v>
      </c>
      <c r="M35" s="8" t="s">
        <v>81</v>
      </c>
      <c r="N35" s="9">
        <f t="shared" ref="N35:N52" si="2">SUM(M35/61)*100</f>
        <v>24.590163934426229</v>
      </c>
      <c r="O35" s="2" t="str">
        <f t="shared" si="1"/>
        <v>I</v>
      </c>
    </row>
    <row r="36" spans="1:15" x14ac:dyDescent="0.2">
      <c r="A36" s="2">
        <v>34</v>
      </c>
      <c r="B36" s="7" t="s">
        <v>82</v>
      </c>
      <c r="C36" s="2" t="s">
        <v>16</v>
      </c>
      <c r="D36" s="8" t="s">
        <v>24</v>
      </c>
      <c r="E36" s="8" t="s">
        <v>21</v>
      </c>
      <c r="F36" s="8" t="s">
        <v>18</v>
      </c>
      <c r="G36" s="8" t="s">
        <v>29</v>
      </c>
      <c r="H36" s="8" t="s">
        <v>21</v>
      </c>
      <c r="I36" s="8" t="s">
        <v>21</v>
      </c>
      <c r="J36" s="8" t="s">
        <v>21</v>
      </c>
      <c r="K36" s="8" t="s">
        <v>26</v>
      </c>
      <c r="L36" s="8" t="s">
        <v>26</v>
      </c>
      <c r="M36" s="8" t="s">
        <v>55</v>
      </c>
      <c r="N36" s="9">
        <f t="shared" si="2"/>
        <v>70.491803278688522</v>
      </c>
      <c r="O36" s="2" t="str">
        <f t="shared" si="1"/>
        <v>VI</v>
      </c>
    </row>
    <row r="37" spans="1:15" x14ac:dyDescent="0.2">
      <c r="A37" s="2">
        <v>35</v>
      </c>
      <c r="B37" s="7" t="s">
        <v>83</v>
      </c>
      <c r="C37" s="2" t="s">
        <v>16</v>
      </c>
      <c r="D37" s="8" t="s">
        <v>35</v>
      </c>
      <c r="E37" s="8" t="s">
        <v>17</v>
      </c>
      <c r="F37" s="8" t="s">
        <v>19</v>
      </c>
      <c r="G37" s="8" t="s">
        <v>20</v>
      </c>
      <c r="H37" s="8" t="s">
        <v>21</v>
      </c>
      <c r="I37" s="8" t="s">
        <v>25</v>
      </c>
      <c r="J37" s="8" t="s">
        <v>21</v>
      </c>
      <c r="K37" s="8" t="s">
        <v>21</v>
      </c>
      <c r="L37" s="8" t="s">
        <v>30</v>
      </c>
      <c r="M37" s="8" t="s">
        <v>84</v>
      </c>
      <c r="N37" s="9">
        <f t="shared" si="2"/>
        <v>68.852459016393439</v>
      </c>
      <c r="O37" s="2" t="str">
        <f t="shared" si="1"/>
        <v>V</v>
      </c>
    </row>
    <row r="38" spans="1:15" x14ac:dyDescent="0.2">
      <c r="A38" s="2">
        <v>36</v>
      </c>
      <c r="B38" s="7" t="s">
        <v>85</v>
      </c>
      <c r="C38" s="2" t="s">
        <v>16</v>
      </c>
      <c r="D38" s="8" t="s">
        <v>17</v>
      </c>
      <c r="E38" s="8" t="s">
        <v>17</v>
      </c>
      <c r="F38" s="8" t="s">
        <v>18</v>
      </c>
      <c r="G38" s="8" t="s">
        <v>29</v>
      </c>
      <c r="H38" s="8" t="s">
        <v>21</v>
      </c>
      <c r="I38" s="8" t="s">
        <v>21</v>
      </c>
      <c r="J38" s="8" t="s">
        <v>21</v>
      </c>
      <c r="K38" s="8" t="s">
        <v>24</v>
      </c>
      <c r="L38" s="8" t="s">
        <v>24</v>
      </c>
      <c r="M38" s="8" t="s">
        <v>33</v>
      </c>
      <c r="N38" s="9">
        <f t="shared" si="2"/>
        <v>96.721311475409834</v>
      </c>
      <c r="O38" s="2" t="str">
        <f t="shared" si="1"/>
        <v>VIII</v>
      </c>
    </row>
    <row r="39" spans="1:15" x14ac:dyDescent="0.2">
      <c r="A39" s="2">
        <v>37</v>
      </c>
      <c r="B39" s="7" t="s">
        <v>86</v>
      </c>
      <c r="C39" s="2" t="s">
        <v>16</v>
      </c>
      <c r="D39" s="8" t="s">
        <v>24</v>
      </c>
      <c r="E39" s="8" t="s">
        <v>26</v>
      </c>
      <c r="F39" s="8" t="s">
        <v>18</v>
      </c>
      <c r="G39" s="8" t="s">
        <v>29</v>
      </c>
      <c r="H39" s="8" t="s">
        <v>21</v>
      </c>
      <c r="I39" s="8" t="s">
        <v>21</v>
      </c>
      <c r="J39" s="8" t="s">
        <v>21</v>
      </c>
      <c r="K39" s="8" t="s">
        <v>18</v>
      </c>
      <c r="L39" s="8" t="s">
        <v>26</v>
      </c>
      <c r="M39" s="8" t="s">
        <v>45</v>
      </c>
      <c r="N39" s="9">
        <f t="shared" si="2"/>
        <v>73.770491803278688</v>
      </c>
      <c r="O39" s="2" t="str">
        <f t="shared" si="1"/>
        <v>VI</v>
      </c>
    </row>
    <row r="40" spans="1:15" x14ac:dyDescent="0.2">
      <c r="A40" s="2">
        <v>38</v>
      </c>
      <c r="B40" s="7" t="s">
        <v>87</v>
      </c>
      <c r="C40" s="2" t="s">
        <v>16</v>
      </c>
      <c r="D40" s="8" t="s">
        <v>24</v>
      </c>
      <c r="E40" s="8" t="s">
        <v>26</v>
      </c>
      <c r="F40" s="8" t="s">
        <v>20</v>
      </c>
      <c r="G40" s="8" t="s">
        <v>18</v>
      </c>
      <c r="H40" s="8" t="s">
        <v>21</v>
      </c>
      <c r="I40" s="8" t="s">
        <v>25</v>
      </c>
      <c r="J40" s="8" t="s">
        <v>21</v>
      </c>
      <c r="K40" s="8" t="s">
        <v>30</v>
      </c>
      <c r="L40" s="8" t="s">
        <v>30</v>
      </c>
      <c r="M40" s="8" t="s">
        <v>76</v>
      </c>
      <c r="N40" s="9">
        <f t="shared" si="2"/>
        <v>67.213114754098356</v>
      </c>
      <c r="O40" s="2" t="str">
        <f t="shared" si="1"/>
        <v>V</v>
      </c>
    </row>
    <row r="41" spans="1:15" x14ac:dyDescent="0.2">
      <c r="A41" s="2">
        <v>39</v>
      </c>
      <c r="B41" s="7" t="s">
        <v>88</v>
      </c>
      <c r="C41" s="2" t="s">
        <v>16</v>
      </c>
      <c r="D41" s="8" t="s">
        <v>17</v>
      </c>
      <c r="E41" s="8" t="s">
        <v>24</v>
      </c>
      <c r="F41" s="8" t="s">
        <v>21</v>
      </c>
      <c r="G41" s="8" t="s">
        <v>21</v>
      </c>
      <c r="H41" s="8" t="s">
        <v>25</v>
      </c>
      <c r="I41" s="8" t="s">
        <v>21</v>
      </c>
      <c r="J41" s="8" t="s">
        <v>21</v>
      </c>
      <c r="K41" s="8" t="s">
        <v>18</v>
      </c>
      <c r="L41" s="8" t="s">
        <v>30</v>
      </c>
      <c r="M41" s="8" t="s">
        <v>89</v>
      </c>
      <c r="N41" s="9">
        <f t="shared" si="2"/>
        <v>65.573770491803273</v>
      </c>
      <c r="O41" s="2" t="str">
        <f t="shared" si="1"/>
        <v>V</v>
      </c>
    </row>
    <row r="42" spans="1:15" x14ac:dyDescent="0.2">
      <c r="A42" s="2">
        <v>40</v>
      </c>
      <c r="B42" s="7" t="s">
        <v>90</v>
      </c>
      <c r="C42" s="2" t="s">
        <v>16</v>
      </c>
      <c r="D42" s="8" t="s">
        <v>17</v>
      </c>
      <c r="E42" s="8" t="s">
        <v>21</v>
      </c>
      <c r="F42" s="8" t="s">
        <v>21</v>
      </c>
      <c r="G42" s="8" t="s">
        <v>20</v>
      </c>
      <c r="H42" s="8" t="s">
        <v>25</v>
      </c>
      <c r="I42" s="8" t="s">
        <v>21</v>
      </c>
      <c r="J42" s="8" t="s">
        <v>25</v>
      </c>
      <c r="K42" s="8" t="s">
        <v>25</v>
      </c>
      <c r="L42" s="8" t="s">
        <v>25</v>
      </c>
      <c r="M42" s="8" t="s">
        <v>91</v>
      </c>
      <c r="N42" s="9">
        <f t="shared" si="2"/>
        <v>34.42622950819672</v>
      </c>
      <c r="O42" s="2" t="str">
        <f t="shared" si="1"/>
        <v>II</v>
      </c>
    </row>
    <row r="43" spans="1:15" x14ac:dyDescent="0.2">
      <c r="A43" s="2">
        <v>41</v>
      </c>
      <c r="B43" s="7" t="s">
        <v>92</v>
      </c>
      <c r="C43" s="2" t="s">
        <v>16</v>
      </c>
      <c r="D43" s="8" t="s">
        <v>24</v>
      </c>
      <c r="E43" s="8" t="s">
        <v>24</v>
      </c>
      <c r="F43" s="8" t="s">
        <v>20</v>
      </c>
      <c r="G43" s="8" t="s">
        <v>20</v>
      </c>
      <c r="H43" s="8" t="s">
        <v>21</v>
      </c>
      <c r="I43" s="8" t="s">
        <v>21</v>
      </c>
      <c r="J43" s="8" t="s">
        <v>21</v>
      </c>
      <c r="K43" s="8" t="s">
        <v>18</v>
      </c>
      <c r="L43" s="8" t="s">
        <v>24</v>
      </c>
      <c r="M43" s="8" t="s">
        <v>69</v>
      </c>
      <c r="N43" s="9">
        <f t="shared" si="2"/>
        <v>75.409836065573771</v>
      </c>
      <c r="O43" s="2" t="str">
        <f t="shared" si="1"/>
        <v>VI</v>
      </c>
    </row>
    <row r="44" spans="1:15" x14ac:dyDescent="0.2">
      <c r="A44" s="2">
        <v>42</v>
      </c>
      <c r="B44" s="7" t="s">
        <v>93</v>
      </c>
      <c r="C44" s="2" t="s">
        <v>16</v>
      </c>
      <c r="D44" s="8" t="s">
        <v>26</v>
      </c>
      <c r="E44" s="8" t="s">
        <v>18</v>
      </c>
      <c r="F44" s="8" t="s">
        <v>21</v>
      </c>
      <c r="G44" s="8" t="s">
        <v>20</v>
      </c>
      <c r="H44" s="8" t="s">
        <v>21</v>
      </c>
      <c r="I44" s="8" t="s">
        <v>21</v>
      </c>
      <c r="J44" s="8" t="s">
        <v>21</v>
      </c>
      <c r="K44" s="8" t="s">
        <v>21</v>
      </c>
      <c r="L44" s="8" t="s">
        <v>21</v>
      </c>
      <c r="M44" s="8" t="s">
        <v>51</v>
      </c>
      <c r="N44" s="9">
        <f t="shared" si="2"/>
        <v>44.26229508196721</v>
      </c>
      <c r="O44" s="2" t="str">
        <f t="shared" si="1"/>
        <v>III</v>
      </c>
    </row>
    <row r="45" spans="1:15" x14ac:dyDescent="0.2">
      <c r="A45" s="2">
        <v>43</v>
      </c>
      <c r="B45" s="7" t="s">
        <v>94</v>
      </c>
      <c r="C45" s="2" t="s">
        <v>16</v>
      </c>
      <c r="D45" s="8" t="s">
        <v>26</v>
      </c>
      <c r="E45" s="8" t="s">
        <v>26</v>
      </c>
      <c r="F45" s="8" t="s">
        <v>21</v>
      </c>
      <c r="G45" s="8" t="s">
        <v>29</v>
      </c>
      <c r="H45" s="8" t="s">
        <v>21</v>
      </c>
      <c r="I45" s="8" t="s">
        <v>21</v>
      </c>
      <c r="J45" s="8" t="s">
        <v>25</v>
      </c>
      <c r="K45" s="8" t="s">
        <v>21</v>
      </c>
      <c r="L45" s="8" t="s">
        <v>21</v>
      </c>
      <c r="M45" s="8" t="s">
        <v>95</v>
      </c>
      <c r="N45" s="9">
        <f t="shared" si="2"/>
        <v>50.819672131147541</v>
      </c>
      <c r="O45" s="2" t="str">
        <f t="shared" si="1"/>
        <v>IV</v>
      </c>
    </row>
    <row r="46" spans="1:15" x14ac:dyDescent="0.2">
      <c r="A46" s="2">
        <v>44</v>
      </c>
      <c r="B46" s="7" t="s">
        <v>96</v>
      </c>
      <c r="C46" s="2" t="s">
        <v>16</v>
      </c>
      <c r="D46" s="8" t="s">
        <v>18</v>
      </c>
      <c r="E46" s="8" t="s">
        <v>18</v>
      </c>
      <c r="F46" s="8" t="s">
        <v>19</v>
      </c>
      <c r="G46" s="8" t="s">
        <v>20</v>
      </c>
      <c r="H46" s="8" t="s">
        <v>25</v>
      </c>
      <c r="I46" s="8" t="s">
        <v>25</v>
      </c>
      <c r="J46" s="8" t="s">
        <v>21</v>
      </c>
      <c r="K46" s="8" t="s">
        <v>25</v>
      </c>
      <c r="L46" s="8" t="s">
        <v>25</v>
      </c>
      <c r="M46" s="8" t="s">
        <v>35</v>
      </c>
      <c r="N46" s="9">
        <f t="shared" si="2"/>
        <v>22.950819672131146</v>
      </c>
      <c r="O46" s="2" t="str">
        <f t="shared" si="1"/>
        <v>I</v>
      </c>
    </row>
    <row r="47" spans="1:15" x14ac:dyDescent="0.2">
      <c r="A47" s="2">
        <v>45</v>
      </c>
      <c r="B47" s="7" t="s">
        <v>97</v>
      </c>
      <c r="C47" s="2" t="s">
        <v>16</v>
      </c>
      <c r="D47" s="8" t="s">
        <v>17</v>
      </c>
      <c r="E47" s="8" t="s">
        <v>30</v>
      </c>
      <c r="F47" s="8" t="s">
        <v>19</v>
      </c>
      <c r="G47" s="8" t="s">
        <v>19</v>
      </c>
      <c r="H47" s="8" t="s">
        <v>21</v>
      </c>
      <c r="I47" s="8" t="s">
        <v>25</v>
      </c>
      <c r="J47" s="8" t="s">
        <v>21</v>
      </c>
      <c r="K47" s="8" t="s">
        <v>18</v>
      </c>
      <c r="L47" s="8" t="s">
        <v>25</v>
      </c>
      <c r="M47" s="8" t="s">
        <v>98</v>
      </c>
      <c r="N47" s="9">
        <f t="shared" si="2"/>
        <v>45.901639344262293</v>
      </c>
      <c r="O47" s="2" t="str">
        <f t="shared" si="1"/>
        <v>III</v>
      </c>
    </row>
    <row r="48" spans="1:15" x14ac:dyDescent="0.2">
      <c r="A48" s="2">
        <v>46</v>
      </c>
      <c r="B48" s="7" t="s">
        <v>99</v>
      </c>
      <c r="C48" s="2" t="s">
        <v>16</v>
      </c>
      <c r="D48" s="8" t="s">
        <v>35</v>
      </c>
      <c r="E48" s="8" t="s">
        <v>17</v>
      </c>
      <c r="F48" s="8" t="s">
        <v>20</v>
      </c>
      <c r="G48" s="8" t="s">
        <v>29</v>
      </c>
      <c r="H48" s="8" t="s">
        <v>21</v>
      </c>
      <c r="I48" s="8" t="s">
        <v>25</v>
      </c>
      <c r="J48" s="8" t="s">
        <v>25</v>
      </c>
      <c r="K48" s="8" t="s">
        <v>24</v>
      </c>
      <c r="L48" s="8" t="s">
        <v>26</v>
      </c>
      <c r="M48" s="8" t="s">
        <v>53</v>
      </c>
      <c r="N48" s="9">
        <f t="shared" si="2"/>
        <v>88.52459016393442</v>
      </c>
      <c r="O48" s="2" t="str">
        <f t="shared" si="1"/>
        <v>VII</v>
      </c>
    </row>
    <row r="49" spans="1:15" x14ac:dyDescent="0.2">
      <c r="A49" s="2">
        <v>47</v>
      </c>
      <c r="B49" s="7" t="s">
        <v>100</v>
      </c>
      <c r="C49" s="2" t="s">
        <v>16</v>
      </c>
      <c r="D49" s="8" t="s">
        <v>30</v>
      </c>
      <c r="E49" s="8" t="s">
        <v>30</v>
      </c>
      <c r="F49" s="8" t="s">
        <v>21</v>
      </c>
      <c r="G49" s="8" t="s">
        <v>21</v>
      </c>
      <c r="H49" s="8" t="s">
        <v>21</v>
      </c>
      <c r="I49" s="8" t="s">
        <v>21</v>
      </c>
      <c r="J49" s="8" t="s">
        <v>25</v>
      </c>
      <c r="K49" s="8" t="s">
        <v>25</v>
      </c>
      <c r="L49" s="8" t="s">
        <v>21</v>
      </c>
      <c r="M49" s="8" t="s">
        <v>68</v>
      </c>
      <c r="N49" s="9">
        <f t="shared" si="2"/>
        <v>36.065573770491802</v>
      </c>
      <c r="O49" s="2" t="str">
        <f t="shared" si="1"/>
        <v>II</v>
      </c>
    </row>
    <row r="50" spans="1:15" x14ac:dyDescent="0.2">
      <c r="A50" s="2">
        <v>48</v>
      </c>
      <c r="B50" s="7" t="s">
        <v>101</v>
      </c>
      <c r="C50" s="2" t="s">
        <v>16</v>
      </c>
      <c r="D50" s="8" t="s">
        <v>35</v>
      </c>
      <c r="E50" s="8" t="s">
        <v>17</v>
      </c>
      <c r="F50" s="8" t="s">
        <v>20</v>
      </c>
      <c r="G50" s="8" t="s">
        <v>18</v>
      </c>
      <c r="H50" s="8" t="s">
        <v>21</v>
      </c>
      <c r="I50" s="8" t="s">
        <v>21</v>
      </c>
      <c r="J50" s="8" t="s">
        <v>21</v>
      </c>
      <c r="K50" s="8" t="s">
        <v>18</v>
      </c>
      <c r="L50" s="8" t="s">
        <v>30</v>
      </c>
      <c r="M50" s="8" t="s">
        <v>74</v>
      </c>
      <c r="N50" s="9">
        <f t="shared" si="2"/>
        <v>80.327868852459019</v>
      </c>
      <c r="O50" s="2" t="str">
        <f t="shared" si="1"/>
        <v>VII</v>
      </c>
    </row>
    <row r="51" spans="1:15" x14ac:dyDescent="0.2">
      <c r="A51" s="2">
        <v>49</v>
      </c>
      <c r="B51" s="7" t="s">
        <v>102</v>
      </c>
      <c r="C51" s="2" t="s">
        <v>16</v>
      </c>
      <c r="D51" s="8" t="s">
        <v>26</v>
      </c>
      <c r="E51" s="8" t="s">
        <v>18</v>
      </c>
      <c r="F51" s="8" t="s">
        <v>21</v>
      </c>
      <c r="G51" s="8" t="s">
        <v>20</v>
      </c>
      <c r="H51" s="8" t="s">
        <v>21</v>
      </c>
      <c r="I51" s="8" t="s">
        <v>21</v>
      </c>
      <c r="J51" s="8" t="s">
        <v>25</v>
      </c>
      <c r="K51" s="8" t="s">
        <v>21</v>
      </c>
      <c r="L51" s="8" t="s">
        <v>18</v>
      </c>
      <c r="M51" s="8" t="s">
        <v>51</v>
      </c>
      <c r="N51" s="9">
        <f t="shared" si="2"/>
        <v>44.26229508196721</v>
      </c>
      <c r="O51" s="2" t="str">
        <f t="shared" si="1"/>
        <v>III</v>
      </c>
    </row>
    <row r="52" spans="1:15" x14ac:dyDescent="0.2">
      <c r="A52" s="2">
        <v>50</v>
      </c>
      <c r="B52" s="7" t="s">
        <v>103</v>
      </c>
      <c r="C52" s="2" t="s">
        <v>16</v>
      </c>
      <c r="D52" s="8" t="s">
        <v>26</v>
      </c>
      <c r="E52" s="8" t="s">
        <v>17</v>
      </c>
      <c r="F52" s="8" t="s">
        <v>20</v>
      </c>
      <c r="G52" s="8" t="s">
        <v>19</v>
      </c>
      <c r="H52" s="8" t="s">
        <v>21</v>
      </c>
      <c r="I52" s="8" t="s">
        <v>21</v>
      </c>
      <c r="J52" s="8" t="s">
        <v>21</v>
      </c>
      <c r="K52" s="8" t="s">
        <v>30</v>
      </c>
      <c r="L52" s="8" t="s">
        <v>24</v>
      </c>
      <c r="M52" s="8" t="s">
        <v>69</v>
      </c>
      <c r="N52" s="9">
        <f t="shared" si="2"/>
        <v>75.409836065573771</v>
      </c>
      <c r="O52" s="2" t="str">
        <f t="shared" si="1"/>
        <v>VI</v>
      </c>
    </row>
    <row r="53" spans="1:15" x14ac:dyDescent="0.2">
      <c r="A53" s="2"/>
      <c r="B53" s="7"/>
      <c r="C53" s="2"/>
      <c r="D53" s="8" t="s">
        <v>104</v>
      </c>
      <c r="E53" s="8" t="s">
        <v>105</v>
      </c>
      <c r="F53" s="8" t="s">
        <v>106</v>
      </c>
      <c r="G53" s="8" t="s">
        <v>107</v>
      </c>
      <c r="H53" s="8" t="s">
        <v>108</v>
      </c>
      <c r="I53" s="8" t="s">
        <v>109</v>
      </c>
      <c r="J53" s="8" t="s">
        <v>110</v>
      </c>
      <c r="K53" s="8" t="s">
        <v>111</v>
      </c>
      <c r="L53" s="8" t="s">
        <v>112</v>
      </c>
      <c r="M53" s="8" t="s">
        <v>113</v>
      </c>
      <c r="N53" s="9">
        <f>SUM(M53/61)*100</f>
        <v>62.852459016393446</v>
      </c>
      <c r="O53" s="2" t="str">
        <f t="shared" si="1"/>
        <v>V</v>
      </c>
    </row>
    <row r="54" spans="1:15" ht="15.75" x14ac:dyDescent="0.2">
      <c r="L54" s="12" t="s">
        <v>114</v>
      </c>
      <c r="M54" s="12"/>
      <c r="N54" s="12"/>
      <c r="O54" s="11">
        <f>COUNTIF($O$3:$O$52,"VIII")</f>
        <v>5</v>
      </c>
    </row>
    <row r="55" spans="1:15" ht="15.75" x14ac:dyDescent="0.2">
      <c r="L55" s="12" t="s">
        <v>115</v>
      </c>
      <c r="M55" s="12"/>
      <c r="N55" s="12"/>
      <c r="O55" s="11">
        <f>COUNTIF($O$3:$O$52,"VII")</f>
        <v>7</v>
      </c>
    </row>
    <row r="56" spans="1:15" ht="15.75" x14ac:dyDescent="0.2">
      <c r="L56" s="12" t="s">
        <v>116</v>
      </c>
      <c r="M56" s="12"/>
      <c r="N56" s="12"/>
      <c r="O56" s="11">
        <f>COUNTIF($O$3:$O$52,"VI")</f>
        <v>13</v>
      </c>
    </row>
    <row r="57" spans="1:15" ht="15.75" x14ac:dyDescent="0.2">
      <c r="L57" s="12" t="s">
        <v>117</v>
      </c>
      <c r="M57" s="12"/>
      <c r="N57" s="12"/>
      <c r="O57" s="11">
        <f>COUNTIF($O$3:$O$52,"V")</f>
        <v>5</v>
      </c>
    </row>
    <row r="58" spans="1:15" ht="15.75" x14ac:dyDescent="0.2">
      <c r="L58" s="12" t="s">
        <v>118</v>
      </c>
      <c r="M58" s="12"/>
      <c r="N58" s="12"/>
      <c r="O58" s="11">
        <f>COUNTIF($O$3:$O$52,"IV")</f>
        <v>4</v>
      </c>
    </row>
    <row r="59" spans="1:15" ht="15.75" x14ac:dyDescent="0.2">
      <c r="L59" s="12" t="s">
        <v>119</v>
      </c>
      <c r="M59" s="12"/>
      <c r="N59" s="12"/>
      <c r="O59" s="11">
        <f>COUNTIF($O$3:$O$52,"III")</f>
        <v>5</v>
      </c>
    </row>
    <row r="60" spans="1:15" ht="15.75" x14ac:dyDescent="0.2">
      <c r="L60" s="12" t="s">
        <v>120</v>
      </c>
      <c r="M60" s="12"/>
      <c r="N60" s="12"/>
      <c r="O60" s="11">
        <f>COUNTIF($O$3:$O$52,"II")</f>
        <v>7</v>
      </c>
    </row>
    <row r="61" spans="1:15" ht="15.75" x14ac:dyDescent="0.2">
      <c r="L61" s="12" t="s">
        <v>121</v>
      </c>
      <c r="M61" s="12"/>
      <c r="N61" s="12"/>
      <c r="O61" s="11">
        <f>COUNTIF($O$3:$O$52,"I")</f>
        <v>4</v>
      </c>
    </row>
  </sheetData>
  <mergeCells count="9">
    <mergeCell ref="L59:N59"/>
    <mergeCell ref="L60:N60"/>
    <mergeCell ref="L61:N61"/>
    <mergeCell ref="A1:O1"/>
    <mergeCell ref="L54:N54"/>
    <mergeCell ref="L55:N55"/>
    <mergeCell ref="L56:N56"/>
    <mergeCell ref="L57:N57"/>
    <mergeCell ref="L58:N5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2019-12-11T12:00:42Z</dcterms:created>
  <dcterms:modified xsi:type="dcterms:W3CDTF">2019-12-13T07:50:46Z</dcterms:modified>
</cp:coreProperties>
</file>