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208\Desktop\COMPUTER\2019-2020 第二季度考试题\11年级期末考试卷\"/>
    </mc:Choice>
  </mc:AlternateContent>
  <bookViews>
    <workbookView xWindow="0" yWindow="1800" windowWidth="19335" windowHeight="75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N54" i="1" l="1"/>
  <c r="N47" i="1"/>
  <c r="B6" i="1"/>
  <c r="B7" i="1"/>
  <c r="B8" i="1"/>
  <c r="B9" i="1"/>
  <c r="B10" i="1"/>
  <c r="B11" i="1"/>
  <c r="B12" i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N53" i="1"/>
  <c r="N52" i="1"/>
  <c r="N51" i="1"/>
  <c r="N50" i="1"/>
  <c r="N49" i="1"/>
  <c r="N48" i="1"/>
  <c r="N46" i="1"/>
  <c r="M45" i="1" l="1"/>
  <c r="M44" i="1"/>
  <c r="M42" i="1"/>
  <c r="M41" i="1"/>
  <c r="M40" i="1"/>
  <c r="M39" i="1"/>
  <c r="M38" i="1"/>
  <c r="M36" i="1"/>
  <c r="M35" i="1"/>
  <c r="M33" i="1"/>
  <c r="M32" i="1"/>
  <c r="M31" i="1"/>
  <c r="M29" i="1"/>
  <c r="M27" i="1"/>
  <c r="M26" i="1"/>
  <c r="M25" i="1"/>
  <c r="M23" i="1"/>
  <c r="M22" i="1"/>
  <c r="M21" i="1"/>
  <c r="M20" i="1"/>
  <c r="M19" i="1"/>
  <c r="M18" i="1"/>
  <c r="M16" i="1"/>
  <c r="M15" i="1"/>
  <c r="M12" i="1"/>
  <c r="M11" i="1"/>
  <c r="M10" i="1"/>
  <c r="M9" i="1"/>
  <c r="M8" i="1"/>
  <c r="M6" i="1"/>
  <c r="M5" i="1"/>
  <c r="B5" i="1"/>
  <c r="M4" i="1"/>
  <c r="B4" i="1"/>
  <c r="M3" i="1"/>
  <c r="B3" i="1"/>
</calcChain>
</file>

<file path=xl/sharedStrings.xml><?xml version="1.0" encoding="utf-8"?>
<sst xmlns="http://schemas.openxmlformats.org/spreadsheetml/2006/main" count="306" uniqueCount="186">
  <si>
    <t>Эндээс ай болон авах оноо бичээрэй.</t>
  </si>
  <si>
    <t>Code</t>
  </si>
  <si>
    <t>№</t>
  </si>
  <si>
    <t>Анги</t>
  </si>
  <si>
    <t>Овог</t>
  </si>
  <si>
    <t>Нэр</t>
  </si>
  <si>
    <t>中文姓名</t>
  </si>
  <si>
    <t>ХYйс</t>
  </si>
  <si>
    <t>总分100分</t>
  </si>
  <si>
    <t>S001691</t>
  </si>
  <si>
    <t>11-д</t>
  </si>
  <si>
    <t>Галцог</t>
  </si>
  <si>
    <t>Гантуяа</t>
  </si>
  <si>
    <t>茹玉</t>
  </si>
  <si>
    <t>Эм</t>
  </si>
  <si>
    <t>S001692</t>
  </si>
  <si>
    <t>Сайнбаяр</t>
  </si>
  <si>
    <t>Номинчимэг</t>
  </si>
  <si>
    <t>馨艺</t>
  </si>
  <si>
    <t>S001693</t>
  </si>
  <si>
    <t>Гүрсэд</t>
  </si>
  <si>
    <t>Мөнх-Эрдэнэ</t>
  </si>
  <si>
    <t>牡牛</t>
  </si>
  <si>
    <t>Эр</t>
  </si>
  <si>
    <t>S001694</t>
  </si>
  <si>
    <t>Тамираа</t>
  </si>
  <si>
    <t>Мөнхсувд</t>
  </si>
  <si>
    <t>珍珠</t>
  </si>
  <si>
    <t>S001695</t>
  </si>
  <si>
    <t>Мөнхгал</t>
  </si>
  <si>
    <t>Мөнхзаяа</t>
  </si>
  <si>
    <t>S001697</t>
  </si>
  <si>
    <t>Бэхбат</t>
  </si>
  <si>
    <t>Маралмаа</t>
  </si>
  <si>
    <t>叶倩</t>
  </si>
  <si>
    <t>S001698</t>
  </si>
  <si>
    <t>Ганхүрэл</t>
  </si>
  <si>
    <t>Мишээл</t>
  </si>
  <si>
    <t>秘密</t>
  </si>
  <si>
    <t>S001699</t>
  </si>
  <si>
    <t>Очирхуяг</t>
  </si>
  <si>
    <t>Лхагвадорж</t>
  </si>
  <si>
    <t>兰枢</t>
  </si>
  <si>
    <t>S001700</t>
  </si>
  <si>
    <t>Энх-Амгалан</t>
  </si>
  <si>
    <t>Ихжаргал</t>
  </si>
  <si>
    <t>大王</t>
  </si>
  <si>
    <t>S001702</t>
  </si>
  <si>
    <t>Дагвасүрэн</t>
  </si>
  <si>
    <t>Анар</t>
  </si>
  <si>
    <t>石榴</t>
  </si>
  <si>
    <t>S001703</t>
  </si>
  <si>
    <t>Ганзориг</t>
  </si>
  <si>
    <t>Дамдиндорж</t>
  </si>
  <si>
    <t>S001704</t>
  </si>
  <si>
    <t>Сүх-Эрдэнэ</t>
  </si>
  <si>
    <t>Саруул</t>
  </si>
  <si>
    <t>S001705</t>
  </si>
  <si>
    <t>Гантулга</t>
  </si>
  <si>
    <t>Буянжаргал</t>
  </si>
  <si>
    <t>佳欣</t>
  </si>
  <si>
    <t>S001707</t>
  </si>
  <si>
    <t>Дорж</t>
  </si>
  <si>
    <t>Билгүүн</t>
  </si>
  <si>
    <t>比利功</t>
  </si>
  <si>
    <t>S001709</t>
  </si>
  <si>
    <t>Баяр</t>
  </si>
  <si>
    <t>Баяргүн</t>
  </si>
  <si>
    <t>S001712</t>
  </si>
  <si>
    <t>Отгонбулаг</t>
  </si>
  <si>
    <t>Аясмаа</t>
  </si>
  <si>
    <t>爱晗</t>
  </si>
  <si>
    <t>S001713</t>
  </si>
  <si>
    <t>Уламбаяр</t>
  </si>
  <si>
    <t>Ану-Үжин</t>
  </si>
  <si>
    <t>潘达</t>
  </si>
  <si>
    <t>S001714</t>
  </si>
  <si>
    <t>Анужин</t>
  </si>
  <si>
    <t>诺言</t>
  </si>
  <si>
    <t>S001715</t>
  </si>
  <si>
    <t>Алтангэрэл</t>
  </si>
  <si>
    <t>Ангараг</t>
  </si>
  <si>
    <t>文海</t>
  </si>
  <si>
    <t>S001716</t>
  </si>
  <si>
    <t>Энхтүвшин</t>
  </si>
  <si>
    <t>Дөлгөөн</t>
  </si>
  <si>
    <t>旭文</t>
  </si>
  <si>
    <t>S001717</t>
  </si>
  <si>
    <t>Гэрэлт-Эрдэнэ</t>
  </si>
  <si>
    <t>Тэргэл</t>
  </si>
  <si>
    <t>一山</t>
  </si>
  <si>
    <t>S001720</t>
  </si>
  <si>
    <t>Одбаяр</t>
  </si>
  <si>
    <t>Энхболор</t>
  </si>
  <si>
    <t>S001723</t>
  </si>
  <si>
    <t>Баттөмөр</t>
  </si>
  <si>
    <t>Чингүн</t>
  </si>
  <si>
    <t>月光</t>
  </si>
  <si>
    <t>S001724</t>
  </si>
  <si>
    <t>Батболд</t>
  </si>
  <si>
    <t>Хулан</t>
  </si>
  <si>
    <t>美玉</t>
  </si>
  <si>
    <t>S001725</t>
  </si>
  <si>
    <t>Эрдэнэ</t>
  </si>
  <si>
    <t>Хонгорзул</t>
  </si>
  <si>
    <t>欣然</t>
  </si>
  <si>
    <t>S001726</t>
  </si>
  <si>
    <t>Лувсан</t>
  </si>
  <si>
    <t>Халиун</t>
  </si>
  <si>
    <t>S001727</t>
  </si>
  <si>
    <t>Болор-Эрдэнэ</t>
  </si>
  <si>
    <t>Халиунаа</t>
  </si>
  <si>
    <t>海伦</t>
  </si>
  <si>
    <t>S001729</t>
  </si>
  <si>
    <t>Батманлай</t>
  </si>
  <si>
    <t>Очгэрэл</t>
  </si>
  <si>
    <t>S001730</t>
  </si>
  <si>
    <t>Монхор</t>
  </si>
  <si>
    <t>Урангоо</t>
  </si>
  <si>
    <t>春联</t>
  </si>
  <si>
    <t>S001734</t>
  </si>
  <si>
    <t>Жамъян</t>
  </si>
  <si>
    <t>Тэмүүгэ</t>
  </si>
  <si>
    <t>佳硕</t>
  </si>
  <si>
    <t>S001736</t>
  </si>
  <si>
    <t>Хатансүрэн</t>
  </si>
  <si>
    <t>Тамирсүрэн</t>
  </si>
  <si>
    <t>无双</t>
  </si>
  <si>
    <t>S001737</t>
  </si>
  <si>
    <t>Энхбаатар</t>
  </si>
  <si>
    <t>Сэдбаяр</t>
  </si>
  <si>
    <t>S001739</t>
  </si>
  <si>
    <t>Баасанжав</t>
  </si>
  <si>
    <t>Сүжээта</t>
  </si>
  <si>
    <t>夜瑾</t>
  </si>
  <si>
    <t>S001740</t>
  </si>
  <si>
    <t>Гантөмөр</t>
  </si>
  <si>
    <t>Соёмбо-Эрдэнэ</t>
  </si>
  <si>
    <t>大龙</t>
  </si>
  <si>
    <t>S001742</t>
  </si>
  <si>
    <t>Баттогтох</t>
  </si>
  <si>
    <t>Энх-Хүслэн</t>
  </si>
  <si>
    <t>S002954</t>
  </si>
  <si>
    <t>Цэрэн</t>
  </si>
  <si>
    <t>Буддагий</t>
  </si>
  <si>
    <t>米林</t>
  </si>
  <si>
    <t>S002955</t>
  </si>
  <si>
    <t>Алтангадас</t>
  </si>
  <si>
    <t>露洁</t>
  </si>
  <si>
    <t>S004135</t>
  </si>
  <si>
    <t>Моломжамц</t>
  </si>
  <si>
    <t>胡兰</t>
  </si>
  <si>
    <t>S004137</t>
  </si>
  <si>
    <t>Чимэд-Очир</t>
  </si>
  <si>
    <t>Оргил</t>
  </si>
  <si>
    <t>高峰</t>
  </si>
  <si>
    <t>S004673</t>
  </si>
  <si>
    <t>Пүрэв-Очир</t>
  </si>
  <si>
    <t>哈力云</t>
  </si>
  <si>
    <t>S004675</t>
  </si>
  <si>
    <t>Мөнгөнзагас</t>
  </si>
  <si>
    <t>Буяндэлгэр</t>
  </si>
  <si>
    <t>s006734</t>
  </si>
  <si>
    <t>Ганболд</t>
  </si>
  <si>
    <t>Сүндэръяа</t>
  </si>
  <si>
    <t>雨萱</t>
  </si>
  <si>
    <t>s006735</t>
  </si>
  <si>
    <t>Зонбао</t>
  </si>
  <si>
    <t>Сарнай</t>
  </si>
  <si>
    <t>戴日娜</t>
  </si>
  <si>
    <t>Хятад хэл</t>
  </si>
  <si>
    <t xml:space="preserve">11Д анги </t>
  </si>
  <si>
    <t>Нийт оноо</t>
  </si>
  <si>
    <t>选择40分</t>
  </si>
  <si>
    <t>写词语20分</t>
  </si>
  <si>
    <t>造句10分</t>
  </si>
  <si>
    <t>连词成句10分</t>
  </si>
  <si>
    <t>作文20分</t>
  </si>
  <si>
    <t>V</t>
  </si>
  <si>
    <t>VI</t>
  </si>
  <si>
    <t>VIII</t>
  </si>
  <si>
    <t>VII</t>
  </si>
  <si>
    <t>IV</t>
  </si>
  <si>
    <t>III</t>
  </si>
  <si>
    <t>II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</si>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</sst>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1"/>
      <color rgb="FF000000"/>
      <name val="宋体"/>
      <charset val="134"/>
    </font>
    <font>
      <sz val="10"/>
      <color indexed="8"/>
      <name val="Arial"/>
      <charset val="134"/>
    </font>
  </fonts>
  <fills count="8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0">
    <xf numFmtId="0" fontId="0" fillId="0" borderId="0" xfId="0">
      <alignment vertical="center"/>
    </xf>
    <xf numFmtId="0" fontId="0" fillId="0" borderId="0" xfId="0" applyFont="1" applyFill="1" applyAlignment="1"/>
    <xf numFmtId="0" fontId="0" fillId="0" borderId="0" xfId="0" applyBorder="1">
      <alignment vertical="center"/>
    </xf>
    <xf numFmtId="0" fontId="1" fillId="5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" fillId="0" borderId="1" xfId="1" applyFont="1" applyFill="1" applyBorder="1" applyAlignment="1">
      <alignment vertical="top" wrapText="1"/>
    </xf>
    <xf numFmtId="0" fontId="2" fillId="0" borderId="1" xfId="1" applyFont="1" applyFill="1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7" borderId="1" xfId="0" applyFont="1" applyFill="1" applyBorder="1" applyAlignment="1">
      <alignment horizontal="center" vertical="top"/>
    </xf>
    <xf numFmtId="0" fontId="1" fillId="0" borderId="1" xfId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6" borderId="1" xfId="0" applyFont="1" applyFill="1" applyBorder="1" applyAlignment="1"/>
    <xf numFmtId="0" fontId="0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topLeftCell="A19" zoomScale="70" zoomScaleNormal="70" workbookViewId="0">
      <selection activeCell="P31" sqref="P31"/>
    </sheetView>
  </sheetViews>
  <sheetFormatPr defaultColWidth="9" defaultRowHeight="15"/>
  <cols>
    <col min="1" max="1" width="9.5703125" customWidth="1"/>
    <col min="2" max="2" width="3.28515625" style="11" customWidth="1"/>
    <col min="3" max="3" width="5.140625" customWidth="1"/>
    <col min="4" max="4" width="16.28515625" customWidth="1"/>
    <col min="5" max="5" width="18.5703125" customWidth="1"/>
    <col min="6" max="6" width="9.28515625" customWidth="1"/>
    <col min="7" max="7" width="4.42578125" style="2" customWidth="1"/>
    <col min="8" max="8" width="12" customWidth="1"/>
    <col min="9" max="9" width="13.7109375" customWidth="1"/>
    <col min="10" max="10" width="10.42578125" customWidth="1"/>
    <col min="11" max="11" width="15.5703125" customWidth="1"/>
    <col min="12" max="12" width="11.28515625" customWidth="1"/>
    <col min="13" max="13" width="10.42578125" customWidth="1"/>
    <col min="14" max="14" width="9" style="11"/>
  </cols>
  <sheetData>
    <row r="1" spans="1:14" s="1" customFormat="1">
      <c r="A1" s="15" t="s">
        <v>170</v>
      </c>
      <c r="B1" s="15"/>
      <c r="C1" s="15"/>
      <c r="D1" s="15"/>
      <c r="E1" s="16" t="s">
        <v>171</v>
      </c>
      <c r="F1" s="16"/>
      <c r="G1" s="16"/>
      <c r="H1" s="17" t="s">
        <v>0</v>
      </c>
      <c r="I1" s="18"/>
      <c r="J1" s="18"/>
      <c r="K1" s="18"/>
      <c r="L1" s="19"/>
      <c r="M1" s="12" t="s">
        <v>172</v>
      </c>
      <c r="N1" s="13"/>
    </row>
    <row r="2" spans="1:14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173</v>
      </c>
      <c r="I2" s="5" t="s">
        <v>174</v>
      </c>
      <c r="J2" s="5" t="s">
        <v>175</v>
      </c>
      <c r="K2" s="5" t="s">
        <v>176</v>
      </c>
      <c r="L2" s="5" t="s">
        <v>177</v>
      </c>
      <c r="M2" s="12" t="s">
        <v>8</v>
      </c>
      <c r="N2" s="13"/>
    </row>
    <row r="3" spans="1:14">
      <c r="A3" s="6" t="s">
        <v>9</v>
      </c>
      <c r="B3" s="10">
        <f t="shared" ref="B3:B45" si="0">IF(C2&lt;&gt;C3,1,B2+1)</f>
        <v>1</v>
      </c>
      <c r="C3" s="6" t="s">
        <v>10</v>
      </c>
      <c r="D3" s="6" t="s">
        <v>11</v>
      </c>
      <c r="E3" s="6" t="s">
        <v>12</v>
      </c>
      <c r="F3" s="7" t="s">
        <v>13</v>
      </c>
      <c r="G3" s="6" t="s">
        <v>14</v>
      </c>
      <c r="H3" s="8">
        <v>38</v>
      </c>
      <c r="I3" s="8">
        <v>19</v>
      </c>
      <c r="J3" s="8">
        <v>10</v>
      </c>
      <c r="K3" s="8">
        <v>9</v>
      </c>
      <c r="L3" s="8">
        <v>20</v>
      </c>
      <c r="M3" s="8">
        <f>SUM(H3:L3)</f>
        <v>96</v>
      </c>
      <c r="N3" s="14" t="s">
        <v>180</v>
      </c>
    </row>
    <row r="4" spans="1:14">
      <c r="A4" s="6" t="s">
        <v>15</v>
      </c>
      <c r="B4" s="10">
        <f t="shared" si="0"/>
        <v>2</v>
      </c>
      <c r="C4" s="6" t="s">
        <v>10</v>
      </c>
      <c r="D4" s="6" t="s">
        <v>16</v>
      </c>
      <c r="E4" s="6" t="s">
        <v>17</v>
      </c>
      <c r="F4" s="7" t="s">
        <v>18</v>
      </c>
      <c r="G4" s="6" t="s">
        <v>14</v>
      </c>
      <c r="H4" s="8">
        <v>26</v>
      </c>
      <c r="I4" s="8">
        <v>17</v>
      </c>
      <c r="J4" s="8">
        <v>5</v>
      </c>
      <c r="K4" s="8">
        <v>5</v>
      </c>
      <c r="L4" s="8">
        <v>18</v>
      </c>
      <c r="M4" s="8">
        <f>SUM(H4:L4)</f>
        <v>71</v>
      </c>
      <c r="N4" s="14" t="s">
        <v>179</v>
      </c>
    </row>
    <row r="5" spans="1:14" ht="15.75" customHeight="1">
      <c r="A5" s="6" t="s">
        <v>19</v>
      </c>
      <c r="B5" s="10">
        <f t="shared" si="0"/>
        <v>3</v>
      </c>
      <c r="C5" s="6" t="s">
        <v>10</v>
      </c>
      <c r="D5" s="6" t="s">
        <v>20</v>
      </c>
      <c r="E5" s="6" t="s">
        <v>21</v>
      </c>
      <c r="F5" s="7" t="s">
        <v>22</v>
      </c>
      <c r="G5" s="6" t="s">
        <v>23</v>
      </c>
      <c r="H5" s="8">
        <v>36</v>
      </c>
      <c r="I5" s="8">
        <v>18</v>
      </c>
      <c r="J5" s="8">
        <v>6</v>
      </c>
      <c r="K5" s="8">
        <v>8</v>
      </c>
      <c r="L5" s="8">
        <v>18</v>
      </c>
      <c r="M5" s="8">
        <f>SUM(H5:L5)</f>
        <v>86</v>
      </c>
      <c r="N5" s="14" t="s">
        <v>181</v>
      </c>
    </row>
    <row r="6" spans="1:14">
      <c r="A6" s="6" t="s">
        <v>24</v>
      </c>
      <c r="B6" s="10">
        <f t="shared" si="0"/>
        <v>4</v>
      </c>
      <c r="C6" s="6" t="s">
        <v>10</v>
      </c>
      <c r="D6" s="6" t="s">
        <v>25</v>
      </c>
      <c r="E6" s="6" t="s">
        <v>26</v>
      </c>
      <c r="F6" s="7" t="s">
        <v>27</v>
      </c>
      <c r="G6" s="6" t="s">
        <v>14</v>
      </c>
      <c r="H6" s="8">
        <v>28</v>
      </c>
      <c r="I6" s="8">
        <v>15</v>
      </c>
      <c r="J6" s="8">
        <v>5</v>
      </c>
      <c r="K6" s="8">
        <v>8</v>
      </c>
      <c r="L6" s="8">
        <v>18</v>
      </c>
      <c r="M6" s="8">
        <f>SUM(H6:L6)</f>
        <v>74</v>
      </c>
      <c r="N6" s="14" t="s">
        <v>179</v>
      </c>
    </row>
    <row r="7" spans="1:14">
      <c r="A7" s="6" t="s">
        <v>28</v>
      </c>
      <c r="B7" s="10">
        <f t="shared" si="0"/>
        <v>5</v>
      </c>
      <c r="C7" s="6" t="s">
        <v>10</v>
      </c>
      <c r="D7" s="6" t="s">
        <v>29</v>
      </c>
      <c r="E7" s="6" t="s">
        <v>30</v>
      </c>
      <c r="F7" s="6"/>
      <c r="G7" s="6" t="s">
        <v>14</v>
      </c>
      <c r="H7" s="8"/>
      <c r="I7" s="8"/>
      <c r="J7" s="8"/>
      <c r="K7" s="8"/>
      <c r="L7" s="8"/>
      <c r="M7" s="8"/>
      <c r="N7" s="14"/>
    </row>
    <row r="8" spans="1:14">
      <c r="A8" s="6" t="s">
        <v>31</v>
      </c>
      <c r="B8" s="10">
        <f t="shared" si="0"/>
        <v>6</v>
      </c>
      <c r="C8" s="6" t="s">
        <v>10</v>
      </c>
      <c r="D8" s="6" t="s">
        <v>32</v>
      </c>
      <c r="E8" s="6" t="s">
        <v>33</v>
      </c>
      <c r="F8" s="7" t="s">
        <v>34</v>
      </c>
      <c r="G8" s="6" t="s">
        <v>14</v>
      </c>
      <c r="H8" s="8">
        <v>31</v>
      </c>
      <c r="I8" s="8">
        <v>15</v>
      </c>
      <c r="J8" s="8">
        <v>5</v>
      </c>
      <c r="K8" s="8">
        <v>8</v>
      </c>
      <c r="L8" s="8">
        <v>17</v>
      </c>
      <c r="M8" s="8">
        <f t="shared" ref="M8:M45" si="1">SUM(H8:L8)</f>
        <v>76</v>
      </c>
      <c r="N8" s="14" t="s">
        <v>179</v>
      </c>
    </row>
    <row r="9" spans="1:14">
      <c r="A9" s="6" t="s">
        <v>35</v>
      </c>
      <c r="B9" s="10">
        <f t="shared" si="0"/>
        <v>7</v>
      </c>
      <c r="C9" s="6" t="s">
        <v>10</v>
      </c>
      <c r="D9" s="6" t="s">
        <v>36</v>
      </c>
      <c r="E9" s="6" t="s">
        <v>37</v>
      </c>
      <c r="F9" s="7" t="s">
        <v>38</v>
      </c>
      <c r="G9" s="6" t="s">
        <v>14</v>
      </c>
      <c r="H9" s="8">
        <v>38</v>
      </c>
      <c r="I9" s="9">
        <v>14</v>
      </c>
      <c r="J9" s="8">
        <v>7</v>
      </c>
      <c r="K9" s="8">
        <v>5</v>
      </c>
      <c r="L9" s="8">
        <v>8</v>
      </c>
      <c r="M9" s="8">
        <f t="shared" si="1"/>
        <v>72</v>
      </c>
      <c r="N9" s="14" t="s">
        <v>179</v>
      </c>
    </row>
    <row r="10" spans="1:14">
      <c r="A10" s="6" t="s">
        <v>39</v>
      </c>
      <c r="B10" s="10">
        <f t="shared" si="0"/>
        <v>8</v>
      </c>
      <c r="C10" s="6" t="s">
        <v>10</v>
      </c>
      <c r="D10" s="6" t="s">
        <v>40</v>
      </c>
      <c r="E10" s="6" t="s">
        <v>41</v>
      </c>
      <c r="F10" s="7" t="s">
        <v>42</v>
      </c>
      <c r="G10" s="6" t="s">
        <v>23</v>
      </c>
      <c r="H10" s="8">
        <v>38</v>
      </c>
      <c r="I10" s="8">
        <v>10</v>
      </c>
      <c r="J10" s="8">
        <v>5</v>
      </c>
      <c r="K10" s="8">
        <v>8</v>
      </c>
      <c r="L10" s="8">
        <v>11</v>
      </c>
      <c r="M10" s="8">
        <f t="shared" si="1"/>
        <v>72</v>
      </c>
      <c r="N10" s="14" t="s">
        <v>179</v>
      </c>
    </row>
    <row r="11" spans="1:14" ht="18.75" customHeight="1">
      <c r="A11" s="6" t="s">
        <v>43</v>
      </c>
      <c r="B11" s="10">
        <f t="shared" si="0"/>
        <v>9</v>
      </c>
      <c r="C11" s="6" t="s">
        <v>10</v>
      </c>
      <c r="D11" s="6" t="s">
        <v>44</v>
      </c>
      <c r="E11" s="6" t="s">
        <v>45</v>
      </c>
      <c r="F11" s="7" t="s">
        <v>46</v>
      </c>
      <c r="G11" s="6" t="s">
        <v>23</v>
      </c>
      <c r="H11" s="8">
        <v>36</v>
      </c>
      <c r="I11" s="8">
        <v>14</v>
      </c>
      <c r="J11" s="8">
        <v>6</v>
      </c>
      <c r="K11" s="8">
        <v>5</v>
      </c>
      <c r="L11" s="8">
        <v>12</v>
      </c>
      <c r="M11" s="8">
        <f t="shared" si="1"/>
        <v>73</v>
      </c>
      <c r="N11" s="14" t="s">
        <v>179</v>
      </c>
    </row>
    <row r="12" spans="1:14">
      <c r="A12" s="6" t="s">
        <v>47</v>
      </c>
      <c r="B12" s="10">
        <f t="shared" si="0"/>
        <v>10</v>
      </c>
      <c r="C12" s="6" t="s">
        <v>10</v>
      </c>
      <c r="D12" s="6" t="s">
        <v>48</v>
      </c>
      <c r="E12" s="6" t="s">
        <v>49</v>
      </c>
      <c r="F12" s="7" t="s">
        <v>50</v>
      </c>
      <c r="G12" s="6" t="s">
        <v>23</v>
      </c>
      <c r="H12" s="8">
        <v>24</v>
      </c>
      <c r="I12" s="8">
        <v>12</v>
      </c>
      <c r="J12" s="8">
        <v>5</v>
      </c>
      <c r="K12" s="8">
        <v>8</v>
      </c>
      <c r="L12" s="8">
        <v>11</v>
      </c>
      <c r="M12" s="8">
        <f t="shared" si="1"/>
        <v>60</v>
      </c>
      <c r="N12" s="14" t="s">
        <v>179</v>
      </c>
    </row>
    <row r="13" spans="1:14" ht="15.75" customHeight="1">
      <c r="A13" s="6" t="s">
        <v>51</v>
      </c>
      <c r="B13" s="10">
        <f t="shared" si="0"/>
        <v>11</v>
      </c>
      <c r="C13" s="6" t="s">
        <v>10</v>
      </c>
      <c r="D13" s="6" t="s">
        <v>52</v>
      </c>
      <c r="E13" s="6" t="s">
        <v>53</v>
      </c>
      <c r="F13" s="6"/>
      <c r="G13" s="6" t="s">
        <v>23</v>
      </c>
      <c r="H13" s="8"/>
      <c r="I13" s="8"/>
      <c r="J13" s="8"/>
      <c r="K13" s="8"/>
      <c r="L13" s="8"/>
      <c r="M13" s="8"/>
      <c r="N13" s="14"/>
    </row>
    <row r="14" spans="1:14">
      <c r="A14" s="6" t="s">
        <v>54</v>
      </c>
      <c r="B14" s="10">
        <f t="shared" si="0"/>
        <v>12</v>
      </c>
      <c r="C14" s="6" t="s">
        <v>10</v>
      </c>
      <c r="D14" s="6" t="s">
        <v>55</v>
      </c>
      <c r="E14" s="6" t="s">
        <v>56</v>
      </c>
      <c r="F14" s="6"/>
      <c r="G14" s="6" t="s">
        <v>14</v>
      </c>
      <c r="H14" s="8"/>
      <c r="I14" s="8"/>
      <c r="J14" s="8"/>
      <c r="K14" s="8"/>
      <c r="L14" s="8"/>
      <c r="M14" s="8"/>
      <c r="N14" s="14"/>
    </row>
    <row r="15" spans="1:14">
      <c r="A15" s="6" t="s">
        <v>57</v>
      </c>
      <c r="B15" s="10">
        <f t="shared" si="0"/>
        <v>13</v>
      </c>
      <c r="C15" s="6" t="s">
        <v>10</v>
      </c>
      <c r="D15" s="6" t="s">
        <v>58</v>
      </c>
      <c r="E15" s="6" t="s">
        <v>59</v>
      </c>
      <c r="F15" s="7" t="s">
        <v>60</v>
      </c>
      <c r="G15" s="6" t="s">
        <v>14</v>
      </c>
      <c r="H15" s="8">
        <v>32</v>
      </c>
      <c r="I15" s="8">
        <v>20</v>
      </c>
      <c r="J15" s="8">
        <v>10</v>
      </c>
      <c r="K15" s="8">
        <v>8</v>
      </c>
      <c r="L15" s="8">
        <v>20</v>
      </c>
      <c r="M15" s="8">
        <f t="shared" si="1"/>
        <v>90</v>
      </c>
      <c r="N15" s="14" t="s">
        <v>180</v>
      </c>
    </row>
    <row r="16" spans="1:14">
      <c r="A16" s="6" t="s">
        <v>61</v>
      </c>
      <c r="B16" s="10">
        <f t="shared" si="0"/>
        <v>14</v>
      </c>
      <c r="C16" s="6" t="s">
        <v>10</v>
      </c>
      <c r="D16" s="6" t="s">
        <v>62</v>
      </c>
      <c r="E16" s="6" t="s">
        <v>63</v>
      </c>
      <c r="F16" s="7" t="s">
        <v>64</v>
      </c>
      <c r="G16" s="6" t="s">
        <v>23</v>
      </c>
      <c r="H16" s="8">
        <v>24</v>
      </c>
      <c r="I16" s="8">
        <v>20</v>
      </c>
      <c r="J16" s="8">
        <v>5</v>
      </c>
      <c r="K16" s="8">
        <v>7</v>
      </c>
      <c r="L16" s="8">
        <v>15</v>
      </c>
      <c r="M16" s="8">
        <f t="shared" si="1"/>
        <v>71</v>
      </c>
      <c r="N16" s="14" t="s">
        <v>179</v>
      </c>
    </row>
    <row r="17" spans="1:14">
      <c r="A17" s="6" t="s">
        <v>65</v>
      </c>
      <c r="B17" s="10">
        <f t="shared" si="0"/>
        <v>15</v>
      </c>
      <c r="C17" s="6" t="s">
        <v>10</v>
      </c>
      <c r="D17" s="6" t="s">
        <v>66</v>
      </c>
      <c r="E17" s="6" t="s">
        <v>67</v>
      </c>
      <c r="F17" s="6"/>
      <c r="G17" s="6" t="s">
        <v>23</v>
      </c>
      <c r="H17" s="8"/>
      <c r="I17" s="8"/>
      <c r="J17" s="8"/>
      <c r="K17" s="8"/>
      <c r="L17" s="8"/>
      <c r="M17" s="8"/>
      <c r="N17" s="14"/>
    </row>
    <row r="18" spans="1:14">
      <c r="A18" s="6" t="s">
        <v>68</v>
      </c>
      <c r="B18" s="10">
        <f t="shared" si="0"/>
        <v>16</v>
      </c>
      <c r="C18" s="6" t="s">
        <v>10</v>
      </c>
      <c r="D18" s="6" t="s">
        <v>69</v>
      </c>
      <c r="E18" s="6" t="s">
        <v>70</v>
      </c>
      <c r="F18" s="7" t="s">
        <v>71</v>
      </c>
      <c r="G18" s="6" t="s">
        <v>14</v>
      </c>
      <c r="H18" s="8">
        <v>40</v>
      </c>
      <c r="I18" s="8">
        <v>17</v>
      </c>
      <c r="J18" s="8">
        <v>6</v>
      </c>
      <c r="K18" s="8">
        <v>7</v>
      </c>
      <c r="L18" s="8">
        <v>15</v>
      </c>
      <c r="M18" s="8">
        <f t="shared" si="1"/>
        <v>85</v>
      </c>
      <c r="N18" s="14" t="s">
        <v>181</v>
      </c>
    </row>
    <row r="19" spans="1:14">
      <c r="A19" s="6" t="s">
        <v>72</v>
      </c>
      <c r="B19" s="10">
        <f t="shared" si="0"/>
        <v>17</v>
      </c>
      <c r="C19" s="6" t="s">
        <v>10</v>
      </c>
      <c r="D19" s="6" t="s">
        <v>73</v>
      </c>
      <c r="E19" s="6" t="s">
        <v>74</v>
      </c>
      <c r="F19" s="7" t="s">
        <v>75</v>
      </c>
      <c r="G19" s="6" t="s">
        <v>14</v>
      </c>
      <c r="H19" s="8">
        <v>38</v>
      </c>
      <c r="I19" s="8">
        <v>12</v>
      </c>
      <c r="J19" s="8">
        <v>6</v>
      </c>
      <c r="K19" s="8">
        <v>5</v>
      </c>
      <c r="L19" s="8">
        <v>19</v>
      </c>
      <c r="M19" s="8">
        <f t="shared" si="1"/>
        <v>80</v>
      </c>
      <c r="N19" s="14" t="s">
        <v>181</v>
      </c>
    </row>
    <row r="20" spans="1:14">
      <c r="A20" s="6" t="s">
        <v>76</v>
      </c>
      <c r="B20" s="10">
        <f t="shared" si="0"/>
        <v>18</v>
      </c>
      <c r="C20" s="6" t="s">
        <v>10</v>
      </c>
      <c r="D20" s="6" t="s">
        <v>52</v>
      </c>
      <c r="E20" s="6" t="s">
        <v>77</v>
      </c>
      <c r="F20" s="7" t="s">
        <v>78</v>
      </c>
      <c r="G20" s="6" t="s">
        <v>14</v>
      </c>
      <c r="H20" s="8">
        <v>26</v>
      </c>
      <c r="I20" s="8">
        <v>19</v>
      </c>
      <c r="J20" s="8">
        <v>10</v>
      </c>
      <c r="K20" s="8">
        <v>8</v>
      </c>
      <c r="L20" s="8">
        <v>18</v>
      </c>
      <c r="M20" s="8">
        <f t="shared" si="1"/>
        <v>81</v>
      </c>
      <c r="N20" s="14" t="s">
        <v>181</v>
      </c>
    </row>
    <row r="21" spans="1:14">
      <c r="A21" s="6" t="s">
        <v>79</v>
      </c>
      <c r="B21" s="10">
        <f t="shared" si="0"/>
        <v>19</v>
      </c>
      <c r="C21" s="6" t="s">
        <v>10</v>
      </c>
      <c r="D21" s="6" t="s">
        <v>80</v>
      </c>
      <c r="E21" s="6" t="s">
        <v>81</v>
      </c>
      <c r="F21" s="7" t="s">
        <v>82</v>
      </c>
      <c r="G21" s="6" t="s">
        <v>23</v>
      </c>
      <c r="H21" s="8">
        <v>36</v>
      </c>
      <c r="I21" s="8">
        <v>19</v>
      </c>
      <c r="J21" s="8">
        <v>8</v>
      </c>
      <c r="K21" s="8">
        <v>9</v>
      </c>
      <c r="L21" s="8">
        <v>20</v>
      </c>
      <c r="M21" s="8">
        <f t="shared" si="1"/>
        <v>92</v>
      </c>
      <c r="N21" s="14" t="s">
        <v>180</v>
      </c>
    </row>
    <row r="22" spans="1:14">
      <c r="A22" s="6" t="s">
        <v>83</v>
      </c>
      <c r="B22" s="10">
        <f t="shared" si="0"/>
        <v>20</v>
      </c>
      <c r="C22" s="6" t="s">
        <v>10</v>
      </c>
      <c r="D22" s="6" t="s">
        <v>84</v>
      </c>
      <c r="E22" s="6" t="s">
        <v>85</v>
      </c>
      <c r="F22" s="7" t="s">
        <v>86</v>
      </c>
      <c r="G22" s="6" t="s">
        <v>23</v>
      </c>
      <c r="H22" s="8">
        <v>35</v>
      </c>
      <c r="I22" s="8">
        <v>18</v>
      </c>
      <c r="J22" s="8">
        <v>10</v>
      </c>
      <c r="K22" s="8">
        <v>8</v>
      </c>
      <c r="L22" s="8">
        <v>19</v>
      </c>
      <c r="M22" s="8">
        <f t="shared" si="1"/>
        <v>90</v>
      </c>
      <c r="N22" s="14" t="s">
        <v>180</v>
      </c>
    </row>
    <row r="23" spans="1:14" ht="18" customHeight="1">
      <c r="A23" s="6" t="s">
        <v>87</v>
      </c>
      <c r="B23" s="10">
        <f t="shared" si="0"/>
        <v>21</v>
      </c>
      <c r="C23" s="6" t="s">
        <v>10</v>
      </c>
      <c r="D23" s="6" t="s">
        <v>88</v>
      </c>
      <c r="E23" s="6" t="s">
        <v>89</v>
      </c>
      <c r="F23" s="7" t="s">
        <v>90</v>
      </c>
      <c r="G23" s="6" t="s">
        <v>23</v>
      </c>
      <c r="H23" s="8">
        <v>35</v>
      </c>
      <c r="I23" s="8">
        <v>19</v>
      </c>
      <c r="J23" s="8">
        <v>10</v>
      </c>
      <c r="K23" s="8">
        <v>8</v>
      </c>
      <c r="L23" s="8">
        <v>18</v>
      </c>
      <c r="M23" s="8">
        <f t="shared" si="1"/>
        <v>90</v>
      </c>
      <c r="N23" s="14" t="s">
        <v>180</v>
      </c>
    </row>
    <row r="24" spans="1:14">
      <c r="A24" s="6" t="s">
        <v>91</v>
      </c>
      <c r="B24" s="10">
        <f t="shared" si="0"/>
        <v>22</v>
      </c>
      <c r="C24" s="6" t="s">
        <v>10</v>
      </c>
      <c r="D24" s="6" t="s">
        <v>92</v>
      </c>
      <c r="E24" s="6" t="s">
        <v>93</v>
      </c>
      <c r="F24" s="6"/>
      <c r="G24" s="6" t="s">
        <v>14</v>
      </c>
      <c r="H24" s="8"/>
      <c r="I24" s="8"/>
      <c r="J24" s="8"/>
      <c r="K24" s="8"/>
      <c r="L24" s="8"/>
      <c r="M24" s="8"/>
      <c r="N24" s="14"/>
    </row>
    <row r="25" spans="1:14">
      <c r="A25" s="6" t="s">
        <v>94</v>
      </c>
      <c r="B25" s="10">
        <f t="shared" si="0"/>
        <v>23</v>
      </c>
      <c r="C25" s="6" t="s">
        <v>10</v>
      </c>
      <c r="D25" s="6" t="s">
        <v>95</v>
      </c>
      <c r="E25" s="6" t="s">
        <v>96</v>
      </c>
      <c r="F25" s="7" t="s">
        <v>97</v>
      </c>
      <c r="G25" s="6" t="s">
        <v>23</v>
      </c>
      <c r="H25" s="8">
        <v>36</v>
      </c>
      <c r="I25" s="8">
        <v>12</v>
      </c>
      <c r="J25" s="8">
        <v>5</v>
      </c>
      <c r="K25" s="8">
        <v>6</v>
      </c>
      <c r="L25" s="8">
        <v>15</v>
      </c>
      <c r="M25" s="8">
        <f t="shared" si="1"/>
        <v>74</v>
      </c>
      <c r="N25" s="14" t="s">
        <v>179</v>
      </c>
    </row>
    <row r="26" spans="1:14">
      <c r="A26" s="6" t="s">
        <v>98</v>
      </c>
      <c r="B26" s="10">
        <f t="shared" si="0"/>
        <v>24</v>
      </c>
      <c r="C26" s="6" t="s">
        <v>10</v>
      </c>
      <c r="D26" s="6" t="s">
        <v>99</v>
      </c>
      <c r="E26" s="6" t="s">
        <v>100</v>
      </c>
      <c r="F26" s="7" t="s">
        <v>101</v>
      </c>
      <c r="G26" s="6" t="s">
        <v>14</v>
      </c>
      <c r="H26" s="8">
        <v>36</v>
      </c>
      <c r="I26" s="8">
        <v>15</v>
      </c>
      <c r="J26" s="8">
        <v>5</v>
      </c>
      <c r="K26" s="8">
        <v>7</v>
      </c>
      <c r="L26" s="8">
        <v>8</v>
      </c>
      <c r="M26" s="8">
        <f t="shared" si="1"/>
        <v>71</v>
      </c>
      <c r="N26" s="14" t="s">
        <v>179</v>
      </c>
    </row>
    <row r="27" spans="1:14">
      <c r="A27" s="6" t="s">
        <v>102</v>
      </c>
      <c r="B27" s="10">
        <f t="shared" si="0"/>
        <v>25</v>
      </c>
      <c r="C27" s="6" t="s">
        <v>10</v>
      </c>
      <c r="D27" s="6" t="s">
        <v>103</v>
      </c>
      <c r="E27" s="6" t="s">
        <v>104</v>
      </c>
      <c r="F27" s="7" t="s">
        <v>105</v>
      </c>
      <c r="G27" s="6" t="s">
        <v>14</v>
      </c>
      <c r="H27" s="8">
        <v>36</v>
      </c>
      <c r="I27" s="8">
        <v>17</v>
      </c>
      <c r="J27" s="8">
        <v>5</v>
      </c>
      <c r="K27" s="8">
        <v>8</v>
      </c>
      <c r="L27" s="8">
        <v>15</v>
      </c>
      <c r="M27" s="8">
        <f t="shared" si="1"/>
        <v>81</v>
      </c>
      <c r="N27" s="14" t="s">
        <v>181</v>
      </c>
    </row>
    <row r="28" spans="1:14">
      <c r="A28" s="6" t="s">
        <v>106</v>
      </c>
      <c r="B28" s="10">
        <f t="shared" si="0"/>
        <v>26</v>
      </c>
      <c r="C28" s="6" t="s">
        <v>10</v>
      </c>
      <c r="D28" s="6" t="s">
        <v>107</v>
      </c>
      <c r="E28" s="6" t="s">
        <v>108</v>
      </c>
      <c r="F28" s="6"/>
      <c r="G28" s="6" t="s">
        <v>14</v>
      </c>
      <c r="H28" s="8"/>
      <c r="I28" s="8"/>
      <c r="J28" s="8"/>
      <c r="K28" s="8"/>
      <c r="L28" s="8"/>
      <c r="M28" s="8"/>
      <c r="N28" s="14"/>
    </row>
    <row r="29" spans="1:14" ht="18.75" customHeight="1">
      <c r="A29" s="6" t="s">
        <v>109</v>
      </c>
      <c r="B29" s="10">
        <f t="shared" si="0"/>
        <v>27</v>
      </c>
      <c r="C29" s="6" t="s">
        <v>10</v>
      </c>
      <c r="D29" s="6" t="s">
        <v>110</v>
      </c>
      <c r="E29" s="6" t="s">
        <v>111</v>
      </c>
      <c r="F29" s="7" t="s">
        <v>112</v>
      </c>
      <c r="G29" s="6" t="s">
        <v>14</v>
      </c>
      <c r="H29" s="8">
        <v>32</v>
      </c>
      <c r="I29" s="8">
        <v>14</v>
      </c>
      <c r="J29" s="8">
        <v>6</v>
      </c>
      <c r="K29" s="8">
        <v>8</v>
      </c>
      <c r="L29" s="8">
        <v>10</v>
      </c>
      <c r="M29" s="8">
        <f t="shared" si="1"/>
        <v>70</v>
      </c>
      <c r="N29" s="14" t="s">
        <v>179</v>
      </c>
    </row>
    <row r="30" spans="1:14">
      <c r="A30" s="6" t="s">
        <v>113</v>
      </c>
      <c r="B30" s="10">
        <f t="shared" si="0"/>
        <v>28</v>
      </c>
      <c r="C30" s="6" t="s">
        <v>10</v>
      </c>
      <c r="D30" s="6" t="s">
        <v>114</v>
      </c>
      <c r="E30" s="6" t="s">
        <v>115</v>
      </c>
      <c r="F30" s="6"/>
      <c r="G30" s="6" t="s">
        <v>14</v>
      </c>
      <c r="H30" s="8"/>
      <c r="I30" s="8"/>
      <c r="J30" s="8"/>
      <c r="K30" s="8"/>
      <c r="L30" s="8"/>
      <c r="M30" s="8"/>
      <c r="N30" s="14"/>
    </row>
    <row r="31" spans="1:14">
      <c r="A31" s="6" t="s">
        <v>116</v>
      </c>
      <c r="B31" s="10">
        <f t="shared" si="0"/>
        <v>29</v>
      </c>
      <c r="C31" s="6" t="s">
        <v>10</v>
      </c>
      <c r="D31" s="6" t="s">
        <v>117</v>
      </c>
      <c r="E31" s="6" t="s">
        <v>118</v>
      </c>
      <c r="F31" s="7" t="s">
        <v>119</v>
      </c>
      <c r="G31" s="6" t="s">
        <v>14</v>
      </c>
      <c r="H31" s="8">
        <v>24</v>
      </c>
      <c r="I31" s="8">
        <v>15</v>
      </c>
      <c r="J31" s="8">
        <v>5</v>
      </c>
      <c r="K31" s="8">
        <v>8</v>
      </c>
      <c r="L31" s="8">
        <v>19</v>
      </c>
      <c r="M31" s="8">
        <f t="shared" si="1"/>
        <v>71</v>
      </c>
      <c r="N31" s="14" t="s">
        <v>179</v>
      </c>
    </row>
    <row r="32" spans="1:14">
      <c r="A32" s="6" t="s">
        <v>120</v>
      </c>
      <c r="B32" s="10">
        <f t="shared" si="0"/>
        <v>30</v>
      </c>
      <c r="C32" s="6" t="s">
        <v>10</v>
      </c>
      <c r="D32" s="6" t="s">
        <v>121</v>
      </c>
      <c r="E32" s="6" t="s">
        <v>122</v>
      </c>
      <c r="F32" s="7" t="s">
        <v>123</v>
      </c>
      <c r="G32" s="6" t="s">
        <v>23</v>
      </c>
      <c r="H32" s="8">
        <v>35</v>
      </c>
      <c r="I32" s="8">
        <v>19</v>
      </c>
      <c r="J32" s="8">
        <v>9</v>
      </c>
      <c r="K32" s="8">
        <v>9</v>
      </c>
      <c r="L32" s="8">
        <v>19</v>
      </c>
      <c r="M32" s="8">
        <f t="shared" si="1"/>
        <v>91</v>
      </c>
      <c r="N32" s="14" t="s">
        <v>180</v>
      </c>
    </row>
    <row r="33" spans="1:14">
      <c r="A33" s="6" t="s">
        <v>124</v>
      </c>
      <c r="B33" s="10">
        <f t="shared" si="0"/>
        <v>31</v>
      </c>
      <c r="C33" s="6" t="s">
        <v>10</v>
      </c>
      <c r="D33" s="6" t="s">
        <v>125</v>
      </c>
      <c r="E33" s="6" t="s">
        <v>126</v>
      </c>
      <c r="F33" s="7" t="s">
        <v>127</v>
      </c>
      <c r="G33" s="6" t="s">
        <v>14</v>
      </c>
      <c r="H33" s="8">
        <v>38</v>
      </c>
      <c r="I33" s="8">
        <v>19</v>
      </c>
      <c r="J33" s="8">
        <v>9</v>
      </c>
      <c r="K33" s="8">
        <v>8</v>
      </c>
      <c r="L33" s="8">
        <v>19</v>
      </c>
      <c r="M33" s="8">
        <f t="shared" si="1"/>
        <v>93</v>
      </c>
      <c r="N33" s="14" t="s">
        <v>180</v>
      </c>
    </row>
    <row r="34" spans="1:14">
      <c r="A34" s="6" t="s">
        <v>128</v>
      </c>
      <c r="B34" s="10">
        <f t="shared" si="0"/>
        <v>32</v>
      </c>
      <c r="C34" s="6" t="s">
        <v>10</v>
      </c>
      <c r="D34" s="6" t="s">
        <v>129</v>
      </c>
      <c r="E34" s="6" t="s">
        <v>130</v>
      </c>
      <c r="F34" s="6"/>
      <c r="G34" s="6" t="s">
        <v>23</v>
      </c>
      <c r="H34" s="8"/>
      <c r="I34" s="8"/>
      <c r="J34" s="8"/>
      <c r="K34" s="8"/>
      <c r="L34" s="8"/>
      <c r="M34" s="8"/>
      <c r="N34" s="14"/>
    </row>
    <row r="35" spans="1:14">
      <c r="A35" s="6" t="s">
        <v>131</v>
      </c>
      <c r="B35" s="10">
        <f t="shared" si="0"/>
        <v>33</v>
      </c>
      <c r="C35" s="6" t="s">
        <v>10</v>
      </c>
      <c r="D35" s="6" t="s">
        <v>132</v>
      </c>
      <c r="E35" s="6" t="s">
        <v>133</v>
      </c>
      <c r="F35" s="7" t="s">
        <v>134</v>
      </c>
      <c r="G35" s="6" t="s">
        <v>14</v>
      </c>
      <c r="H35" s="8">
        <v>38</v>
      </c>
      <c r="I35" s="8">
        <v>15</v>
      </c>
      <c r="J35" s="8">
        <v>9</v>
      </c>
      <c r="K35" s="8">
        <v>9</v>
      </c>
      <c r="L35" s="8">
        <v>19</v>
      </c>
      <c r="M35" s="8">
        <f t="shared" si="1"/>
        <v>90</v>
      </c>
      <c r="N35" s="14" t="s">
        <v>180</v>
      </c>
    </row>
    <row r="36" spans="1:14" ht="15" customHeight="1">
      <c r="A36" s="6" t="s">
        <v>135</v>
      </c>
      <c r="B36" s="10">
        <f t="shared" si="0"/>
        <v>34</v>
      </c>
      <c r="C36" s="6" t="s">
        <v>10</v>
      </c>
      <c r="D36" s="6" t="s">
        <v>136</v>
      </c>
      <c r="E36" s="6" t="s">
        <v>137</v>
      </c>
      <c r="F36" s="7" t="s">
        <v>138</v>
      </c>
      <c r="G36" s="6" t="s">
        <v>23</v>
      </c>
      <c r="H36" s="8">
        <v>28</v>
      </c>
      <c r="I36" s="8">
        <v>16</v>
      </c>
      <c r="J36" s="8">
        <v>5</v>
      </c>
      <c r="K36" s="8">
        <v>4</v>
      </c>
      <c r="L36" s="8">
        <v>17</v>
      </c>
      <c r="M36" s="8">
        <f t="shared" si="1"/>
        <v>70</v>
      </c>
      <c r="N36" s="14" t="s">
        <v>179</v>
      </c>
    </row>
    <row r="37" spans="1:14">
      <c r="A37" s="6" t="s">
        <v>139</v>
      </c>
      <c r="B37" s="10">
        <f t="shared" si="0"/>
        <v>35</v>
      </c>
      <c r="C37" s="6" t="s">
        <v>10</v>
      </c>
      <c r="D37" s="6" t="s">
        <v>140</v>
      </c>
      <c r="E37" s="6" t="s">
        <v>141</v>
      </c>
      <c r="F37" s="6"/>
      <c r="G37" s="6" t="s">
        <v>14</v>
      </c>
      <c r="H37" s="8"/>
      <c r="I37" s="8"/>
      <c r="J37" s="8"/>
      <c r="K37" s="8"/>
      <c r="L37" s="8"/>
      <c r="M37" s="8"/>
      <c r="N37" s="14"/>
    </row>
    <row r="38" spans="1:14">
      <c r="A38" s="6" t="s">
        <v>142</v>
      </c>
      <c r="B38" s="10">
        <f t="shared" si="0"/>
        <v>36</v>
      </c>
      <c r="C38" s="6" t="s">
        <v>10</v>
      </c>
      <c r="D38" s="6" t="s">
        <v>143</v>
      </c>
      <c r="E38" s="6" t="s">
        <v>144</v>
      </c>
      <c r="F38" s="7" t="s">
        <v>145</v>
      </c>
      <c r="G38" s="6" t="s">
        <v>14</v>
      </c>
      <c r="H38" s="8">
        <v>30</v>
      </c>
      <c r="I38" s="8">
        <v>15</v>
      </c>
      <c r="J38" s="8">
        <v>6</v>
      </c>
      <c r="K38" s="8">
        <v>4</v>
      </c>
      <c r="L38" s="8">
        <v>15</v>
      </c>
      <c r="M38" s="8">
        <f t="shared" si="1"/>
        <v>70</v>
      </c>
      <c r="N38" s="14" t="s">
        <v>179</v>
      </c>
    </row>
    <row r="39" spans="1:14">
      <c r="A39" s="6" t="s">
        <v>146</v>
      </c>
      <c r="B39" s="10">
        <f t="shared" si="0"/>
        <v>37</v>
      </c>
      <c r="C39" s="6" t="s">
        <v>10</v>
      </c>
      <c r="D39" s="6" t="s">
        <v>147</v>
      </c>
      <c r="E39" s="6" t="s">
        <v>77</v>
      </c>
      <c r="F39" s="7" t="s">
        <v>148</v>
      </c>
      <c r="G39" s="6" t="s">
        <v>14</v>
      </c>
      <c r="H39" s="8">
        <v>26</v>
      </c>
      <c r="I39" s="8">
        <v>14</v>
      </c>
      <c r="J39" s="8">
        <v>5</v>
      </c>
      <c r="K39" s="8">
        <v>9</v>
      </c>
      <c r="L39" s="8">
        <v>18</v>
      </c>
      <c r="M39" s="8">
        <f t="shared" si="1"/>
        <v>72</v>
      </c>
      <c r="N39" s="14" t="s">
        <v>179</v>
      </c>
    </row>
    <row r="40" spans="1:14">
      <c r="A40" s="6" t="s">
        <v>149</v>
      </c>
      <c r="B40" s="10">
        <f t="shared" si="0"/>
        <v>38</v>
      </c>
      <c r="C40" s="6" t="s">
        <v>10</v>
      </c>
      <c r="D40" s="6" t="s">
        <v>150</v>
      </c>
      <c r="E40" s="6" t="s">
        <v>100</v>
      </c>
      <c r="F40" s="7" t="s">
        <v>151</v>
      </c>
      <c r="G40" s="6" t="s">
        <v>14</v>
      </c>
      <c r="H40" s="8">
        <v>32</v>
      </c>
      <c r="I40" s="8">
        <v>12</v>
      </c>
      <c r="J40" s="8">
        <v>7</v>
      </c>
      <c r="K40" s="8">
        <v>5</v>
      </c>
      <c r="L40" s="8">
        <v>15</v>
      </c>
      <c r="M40" s="8">
        <f t="shared" si="1"/>
        <v>71</v>
      </c>
      <c r="N40" s="14" t="s">
        <v>179</v>
      </c>
    </row>
    <row r="41" spans="1:14">
      <c r="A41" s="6" t="s">
        <v>152</v>
      </c>
      <c r="B41" s="10">
        <f t="shared" si="0"/>
        <v>39</v>
      </c>
      <c r="C41" s="6" t="s">
        <v>10</v>
      </c>
      <c r="D41" s="6" t="s">
        <v>153</v>
      </c>
      <c r="E41" s="6" t="s">
        <v>154</v>
      </c>
      <c r="F41" s="7" t="s">
        <v>155</v>
      </c>
      <c r="G41" s="6" t="s">
        <v>23</v>
      </c>
      <c r="H41" s="8">
        <v>38</v>
      </c>
      <c r="I41" s="8">
        <v>4</v>
      </c>
      <c r="J41" s="8">
        <v>6</v>
      </c>
      <c r="K41" s="8">
        <v>6</v>
      </c>
      <c r="L41" s="8">
        <v>17</v>
      </c>
      <c r="M41" s="8">
        <f t="shared" si="1"/>
        <v>71</v>
      </c>
      <c r="N41" s="14" t="s">
        <v>179</v>
      </c>
    </row>
    <row r="42" spans="1:14">
      <c r="A42" s="6" t="s">
        <v>156</v>
      </c>
      <c r="B42" s="10">
        <f t="shared" si="0"/>
        <v>40</v>
      </c>
      <c r="C42" s="6" t="s">
        <v>10</v>
      </c>
      <c r="D42" s="6" t="s">
        <v>157</v>
      </c>
      <c r="E42" s="6" t="s">
        <v>108</v>
      </c>
      <c r="F42" s="7" t="s">
        <v>158</v>
      </c>
      <c r="G42" s="6" t="s">
        <v>14</v>
      </c>
      <c r="H42" s="8">
        <v>30</v>
      </c>
      <c r="I42" s="8">
        <v>13</v>
      </c>
      <c r="J42" s="8">
        <v>6</v>
      </c>
      <c r="K42" s="8">
        <v>7</v>
      </c>
      <c r="L42" s="8">
        <v>17</v>
      </c>
      <c r="M42" s="8">
        <f t="shared" si="1"/>
        <v>73</v>
      </c>
      <c r="N42" s="14" t="s">
        <v>179</v>
      </c>
    </row>
    <row r="43" spans="1:14">
      <c r="A43" s="6" t="s">
        <v>159</v>
      </c>
      <c r="B43" s="10">
        <f t="shared" si="0"/>
        <v>41</v>
      </c>
      <c r="C43" s="6" t="s">
        <v>10</v>
      </c>
      <c r="D43" s="6" t="s">
        <v>160</v>
      </c>
      <c r="E43" s="6" t="s">
        <v>161</v>
      </c>
      <c r="F43" s="6"/>
      <c r="G43" s="6" t="s">
        <v>23</v>
      </c>
      <c r="H43" s="8"/>
      <c r="I43" s="8"/>
      <c r="J43" s="8"/>
      <c r="K43" s="8"/>
      <c r="L43" s="8"/>
      <c r="M43" s="8"/>
      <c r="N43" s="14"/>
    </row>
    <row r="44" spans="1:14">
      <c r="A44" s="6" t="s">
        <v>162</v>
      </c>
      <c r="B44" s="10">
        <f t="shared" si="0"/>
        <v>42</v>
      </c>
      <c r="C44" s="6" t="s">
        <v>10</v>
      </c>
      <c r="D44" s="6" t="s">
        <v>163</v>
      </c>
      <c r="E44" s="6" t="s">
        <v>164</v>
      </c>
      <c r="F44" s="7" t="s">
        <v>165</v>
      </c>
      <c r="G44" s="6" t="s">
        <v>14</v>
      </c>
      <c r="H44" s="8">
        <v>40</v>
      </c>
      <c r="I44" s="8">
        <v>17</v>
      </c>
      <c r="J44" s="8">
        <v>10</v>
      </c>
      <c r="K44" s="8">
        <v>9</v>
      </c>
      <c r="L44" s="8">
        <v>19</v>
      </c>
      <c r="M44" s="8">
        <f t="shared" si="1"/>
        <v>95</v>
      </c>
      <c r="N44" s="14" t="s">
        <v>180</v>
      </c>
    </row>
    <row r="45" spans="1:14">
      <c r="A45" s="6" t="s">
        <v>166</v>
      </c>
      <c r="B45" s="10">
        <f t="shared" si="0"/>
        <v>43</v>
      </c>
      <c r="C45" s="6" t="s">
        <v>10</v>
      </c>
      <c r="D45" s="6" t="s">
        <v>167</v>
      </c>
      <c r="E45" s="6" t="s">
        <v>168</v>
      </c>
      <c r="F45" s="7" t="s">
        <v>169</v>
      </c>
      <c r="G45" s="6" t="s">
        <v>14</v>
      </c>
      <c r="H45" s="8">
        <v>20</v>
      </c>
      <c r="I45" s="8">
        <v>14</v>
      </c>
      <c r="J45" s="8">
        <v>6</v>
      </c>
      <c r="K45" s="8">
        <v>8</v>
      </c>
      <c r="L45" s="8">
        <v>19</v>
      </c>
      <c r="M45" s="8">
        <f t="shared" si="1"/>
        <v>67</v>
      </c>
      <c r="N45" s="14" t="s">
        <v>178</v>
      </c>
    </row>
    <row r="46" spans="1:14">
      <c r="M46" s="14" t="s">
        <v>180</v>
      </c>
      <c r="N46" s="14">
        <f>COUNTIF(N3:N45,"VIII")</f>
        <v>9</v>
      </c>
    </row>
    <row r="47" spans="1:14">
      <c r="M47" s="14" t="s">
        <v>181</v>
      </c>
      <c r="N47" s="14">
        <f>COUNTIF(N3:N45,"VII")</f>
        <v>5</v>
      </c>
    </row>
    <row r="48" spans="1:14">
      <c r="M48" s="14" t="s">
        <v>179</v>
      </c>
      <c r="N48" s="14">
        <f>COUNTIF(N3:N45,"VI")</f>
        <v>18</v>
      </c>
    </row>
    <row r="49" spans="13:14">
      <c r="M49" s="14" t="s">
        <v>178</v>
      </c>
      <c r="N49" s="14">
        <f>COUNTIF(N3:N45,"V")</f>
        <v>1</v>
      </c>
    </row>
    <row r="50" spans="13:14">
      <c r="M50" s="14" t="s">
        <v>182</v>
      </c>
      <c r="N50" s="14">
        <f>COUNTIF(N3:N45,"IV")</f>
        <v>0</v>
      </c>
    </row>
    <row r="51" spans="13:14">
      <c r="M51" s="14" t="s">
        <v>183</v>
      </c>
      <c r="N51" s="14">
        <f>COUNTIF(N3:N45,"III")</f>
        <v>0</v>
      </c>
    </row>
    <row r="52" spans="13:14">
      <c r="M52" s="14" t="s">
        <v>184</v>
      </c>
      <c r="N52" s="14">
        <f>COUNTIF(N3:N45,"II")</f>
        <v>0</v>
      </c>
    </row>
    <row r="53" spans="13:14">
      <c r="M53" s="14" t="s">
        <v>185</v>
      </c>
      <c r="N53" s="14">
        <f>COUNTIF(N3:N45,"I")</f>
        <v>0</v>
      </c>
    </row>
    <row r="54" spans="13:14">
      <c r="N54" s="11">
        <f>SUM(N46:N53)</f>
        <v>33</v>
      </c>
    </row>
  </sheetData>
  <mergeCells count="3">
    <mergeCell ref="A1:D1"/>
    <mergeCell ref="E1:G1"/>
    <mergeCell ref="H1:L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doljmaa</dc:creator>
  <cp:lastModifiedBy>208</cp:lastModifiedBy>
  <dcterms:created xsi:type="dcterms:W3CDTF">2019-12-12T05:06:00Z</dcterms:created>
  <dcterms:modified xsi:type="dcterms:W3CDTF">2019-12-19T08:43:27Z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2052-11.1.0.9198</vt:lpwstr>
  </property>
</Properties>
</file>