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4"/>
  </bookViews>
  <sheets>
    <sheet name="11б анги" sheetId="1" r:id="rId1"/>
    <sheet name="11в анги" sheetId="2" r:id="rId2"/>
    <sheet name="11д анги" sheetId="3" r:id="rId3"/>
    <sheet name="11г анги" sheetId="4" r:id="rId4"/>
    <sheet name="11а анги" sheetId="5" r:id="rId5"/>
  </sheets>
  <calcPr calcId="144525"/>
</workbook>
</file>

<file path=xl/calcChain.xml><?xml version="1.0" encoding="utf-8"?>
<calcChain xmlns="http://schemas.openxmlformats.org/spreadsheetml/2006/main">
  <c r="K56" i="5" l="1"/>
  <c r="K55" i="5"/>
  <c r="K54" i="5"/>
  <c r="K53" i="5"/>
  <c r="K52" i="5"/>
  <c r="K51" i="5"/>
  <c r="K50" i="5"/>
  <c r="K49" i="5"/>
  <c r="J5" i="5"/>
  <c r="K5" i="5" s="1"/>
  <c r="J6" i="5"/>
  <c r="K6" i="5" s="1"/>
  <c r="J7" i="5"/>
  <c r="K7" i="5"/>
  <c r="J8" i="5"/>
  <c r="K8" i="5" s="1"/>
  <c r="J9" i="5"/>
  <c r="K9" i="5"/>
  <c r="J10" i="5"/>
  <c r="K10" i="5" s="1"/>
  <c r="J11" i="5"/>
  <c r="K11" i="5"/>
  <c r="J12" i="5"/>
  <c r="K12" i="5" s="1"/>
  <c r="J13" i="5"/>
  <c r="K13" i="5"/>
  <c r="J14" i="5"/>
  <c r="K14" i="5" s="1"/>
  <c r="J15" i="5"/>
  <c r="K15" i="5"/>
  <c r="J17" i="5"/>
  <c r="K17" i="5"/>
  <c r="J18" i="5"/>
  <c r="K18" i="5" s="1"/>
  <c r="J19" i="5"/>
  <c r="K19" i="5"/>
  <c r="J20" i="5"/>
  <c r="K20" i="5" s="1"/>
  <c r="J21" i="5"/>
  <c r="K21" i="5"/>
  <c r="J22" i="5"/>
  <c r="K22" i="5" s="1"/>
  <c r="J23" i="5"/>
  <c r="K23" i="5"/>
  <c r="J24" i="5"/>
  <c r="K24" i="5" s="1"/>
  <c r="J25" i="5"/>
  <c r="K25" i="5"/>
  <c r="J26" i="5"/>
  <c r="K26" i="5" s="1"/>
  <c r="J27" i="5"/>
  <c r="K27" i="5"/>
  <c r="J28" i="5"/>
  <c r="K28" i="5" s="1"/>
  <c r="J29" i="5"/>
  <c r="K29" i="5"/>
  <c r="J30" i="5"/>
  <c r="K30" i="5" s="1"/>
  <c r="J31" i="5"/>
  <c r="K31" i="5"/>
  <c r="J32" i="5"/>
  <c r="K32" i="5" s="1"/>
  <c r="J33" i="5"/>
  <c r="K33" i="5"/>
  <c r="J34" i="5"/>
  <c r="K34" i="5" s="1"/>
  <c r="J35" i="5"/>
  <c r="K35" i="5"/>
  <c r="J37" i="5"/>
  <c r="K37" i="5"/>
  <c r="J38" i="5"/>
  <c r="K38" i="5" s="1"/>
  <c r="J39" i="5"/>
  <c r="K39" i="5"/>
  <c r="J40" i="5"/>
  <c r="K40" i="5" s="1"/>
  <c r="J41" i="5"/>
  <c r="K41" i="5"/>
  <c r="J42" i="5"/>
  <c r="K42" i="5" s="1"/>
  <c r="J43" i="5"/>
  <c r="K43" i="5"/>
  <c r="J44" i="5"/>
  <c r="K44" i="5" s="1"/>
  <c r="J45" i="5"/>
  <c r="K45" i="5"/>
  <c r="J46" i="5"/>
  <c r="K46" i="5" s="1"/>
  <c r="J47" i="5"/>
  <c r="K47" i="5"/>
  <c r="J48" i="5"/>
  <c r="K48" i="5" s="1"/>
  <c r="J4" i="5"/>
  <c r="K4" i="5" s="1"/>
  <c r="I48" i="5"/>
  <c r="I47" i="5"/>
  <c r="I46" i="5"/>
  <c r="I45" i="5"/>
  <c r="I44" i="5"/>
  <c r="I43" i="5"/>
  <c r="I42" i="5"/>
  <c r="I41" i="5"/>
  <c r="I40" i="5"/>
  <c r="I39" i="5"/>
  <c r="I38" i="5"/>
  <c r="I37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5" i="5"/>
  <c r="I14" i="5"/>
  <c r="I13" i="5"/>
  <c r="I12" i="5"/>
  <c r="I11" i="5"/>
  <c r="I10" i="5"/>
  <c r="I9" i="5"/>
  <c r="I8" i="5"/>
  <c r="I7" i="5"/>
  <c r="I6" i="5"/>
  <c r="I5" i="5"/>
  <c r="I4" i="5"/>
  <c r="K51" i="4" l="1"/>
  <c r="L59" i="4"/>
  <c r="L58" i="4"/>
  <c r="L57" i="4"/>
  <c r="L56" i="4"/>
  <c r="L55" i="4"/>
  <c r="L54" i="4"/>
  <c r="L53" i="4"/>
  <c r="L52" i="4"/>
  <c r="K5" i="4"/>
  <c r="L5" i="4" s="1"/>
  <c r="K6" i="4"/>
  <c r="L6" i="4" s="1"/>
  <c r="K7" i="4"/>
  <c r="L7" i="4" s="1"/>
  <c r="K8" i="4"/>
  <c r="L8" i="4" s="1"/>
  <c r="K9" i="4"/>
  <c r="L9" i="4" s="1"/>
  <c r="K11" i="4"/>
  <c r="L11" i="4" s="1"/>
  <c r="K12" i="4"/>
  <c r="L12" i="4" s="1"/>
  <c r="K13" i="4"/>
  <c r="L13" i="4" s="1"/>
  <c r="K14" i="4"/>
  <c r="L14" i="4" s="1"/>
  <c r="K15" i="4"/>
  <c r="L15" i="4" s="1"/>
  <c r="K16" i="4"/>
  <c r="L16" i="4" s="1"/>
  <c r="K17" i="4"/>
  <c r="L17" i="4" s="1"/>
  <c r="K18" i="4"/>
  <c r="L18" i="4" s="1"/>
  <c r="K19" i="4"/>
  <c r="L19" i="4" s="1"/>
  <c r="K20" i="4"/>
  <c r="L20" i="4" s="1"/>
  <c r="K21" i="4"/>
  <c r="L21" i="4" s="1"/>
  <c r="K22" i="4"/>
  <c r="L22" i="4" s="1"/>
  <c r="K23" i="4"/>
  <c r="L23" i="4" s="1"/>
  <c r="K24" i="4"/>
  <c r="L24" i="4" s="1"/>
  <c r="K25" i="4"/>
  <c r="L25" i="4" s="1"/>
  <c r="K26" i="4"/>
  <c r="L26" i="4" s="1"/>
  <c r="K27" i="4"/>
  <c r="L27" i="4" s="1"/>
  <c r="K28" i="4"/>
  <c r="L28" i="4" s="1"/>
  <c r="K29" i="4"/>
  <c r="L29" i="4" s="1"/>
  <c r="K30" i="4"/>
  <c r="L30" i="4" s="1"/>
  <c r="K31" i="4"/>
  <c r="L31" i="4" s="1"/>
  <c r="K32" i="4"/>
  <c r="L32" i="4" s="1"/>
  <c r="K33" i="4"/>
  <c r="L33" i="4" s="1"/>
  <c r="K35" i="4"/>
  <c r="L35" i="4" s="1"/>
  <c r="K36" i="4"/>
  <c r="L36" i="4" s="1"/>
  <c r="K37" i="4"/>
  <c r="L37" i="4" s="1"/>
  <c r="K38" i="4"/>
  <c r="L38" i="4" s="1"/>
  <c r="K39" i="4"/>
  <c r="L39" i="4" s="1"/>
  <c r="K40" i="4"/>
  <c r="L40" i="4" s="1"/>
  <c r="K41" i="4"/>
  <c r="L41" i="4" s="1"/>
  <c r="K42" i="4"/>
  <c r="L42" i="4" s="1"/>
  <c r="K43" i="4"/>
  <c r="L43" i="4" s="1"/>
  <c r="K44" i="4"/>
  <c r="L44" i="4" s="1"/>
  <c r="K45" i="4"/>
  <c r="L45" i="4" s="1"/>
  <c r="K46" i="4"/>
  <c r="L46" i="4" s="1"/>
  <c r="K47" i="4"/>
  <c r="L47" i="4" s="1"/>
  <c r="K48" i="4"/>
  <c r="L48" i="4" s="1"/>
  <c r="K49" i="4"/>
  <c r="L49" i="4" s="1"/>
  <c r="K50" i="4"/>
  <c r="L50" i="4" s="1"/>
  <c r="L51" i="4"/>
  <c r="K4" i="4"/>
  <c r="L4" i="4" s="1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9" i="4"/>
  <c r="J8" i="4"/>
  <c r="J7" i="4"/>
  <c r="J6" i="4"/>
  <c r="J5" i="4"/>
  <c r="J4" i="4"/>
  <c r="L4" i="3" l="1"/>
  <c r="J4" i="3"/>
  <c r="K4" i="3" s="1"/>
  <c r="L46" i="1"/>
  <c r="J44" i="2"/>
  <c r="K44" i="2" s="1"/>
  <c r="L44" i="2" s="1"/>
  <c r="J43" i="2"/>
  <c r="K43" i="2" s="1"/>
  <c r="L43" i="2" s="1"/>
  <c r="J41" i="2"/>
  <c r="K41" i="2" s="1"/>
  <c r="L41" i="2" s="1"/>
  <c r="J40" i="2"/>
  <c r="K40" i="2" s="1"/>
  <c r="L40" i="2" s="1"/>
  <c r="J39" i="2"/>
  <c r="K39" i="2" s="1"/>
  <c r="L39" i="2" s="1"/>
  <c r="J38" i="2"/>
  <c r="K38" i="2" s="1"/>
  <c r="L38" i="2" s="1"/>
  <c r="J37" i="2"/>
  <c r="K37" i="2" s="1"/>
  <c r="L37" i="2" s="1"/>
  <c r="K36" i="2"/>
  <c r="L36" i="2" s="1"/>
  <c r="J36" i="2"/>
  <c r="K35" i="2"/>
  <c r="L35" i="2" s="1"/>
  <c r="J35" i="2"/>
  <c r="J34" i="2"/>
  <c r="K34" i="2" s="1"/>
  <c r="L34" i="2" s="1"/>
  <c r="J33" i="2"/>
  <c r="K33" i="2" s="1"/>
  <c r="L33" i="2" s="1"/>
  <c r="J32" i="2"/>
  <c r="K32" i="2" s="1"/>
  <c r="L32" i="2" s="1"/>
  <c r="J31" i="2"/>
  <c r="K31" i="2" s="1"/>
  <c r="L31" i="2" s="1"/>
  <c r="J30" i="2"/>
  <c r="K30" i="2" s="1"/>
  <c r="L30" i="2" s="1"/>
  <c r="J29" i="2"/>
  <c r="K29" i="2" s="1"/>
  <c r="L29" i="2" s="1"/>
  <c r="K28" i="2"/>
  <c r="L28" i="2" s="1"/>
  <c r="J28" i="2"/>
  <c r="K27" i="2"/>
  <c r="L27" i="2" s="1"/>
  <c r="J27" i="2"/>
  <c r="J26" i="2"/>
  <c r="K26" i="2" s="1"/>
  <c r="L26" i="2" s="1"/>
  <c r="J25" i="2"/>
  <c r="K25" i="2" s="1"/>
  <c r="L25" i="2" s="1"/>
  <c r="J24" i="2"/>
  <c r="K24" i="2" s="1"/>
  <c r="L24" i="2" s="1"/>
  <c r="J23" i="2"/>
  <c r="K23" i="2" s="1"/>
  <c r="L23" i="2" s="1"/>
  <c r="J22" i="2"/>
  <c r="K22" i="2" s="1"/>
  <c r="L22" i="2" s="1"/>
  <c r="J21" i="2"/>
  <c r="K21" i="2" s="1"/>
  <c r="L21" i="2" s="1"/>
  <c r="K20" i="2"/>
  <c r="L20" i="2" s="1"/>
  <c r="J20" i="2"/>
  <c r="K19" i="2"/>
  <c r="L19" i="2" s="1"/>
  <c r="J19" i="2"/>
  <c r="J18" i="2"/>
  <c r="K18" i="2" s="1"/>
  <c r="L18" i="2" s="1"/>
  <c r="J17" i="2"/>
  <c r="K17" i="2" s="1"/>
  <c r="L17" i="2" s="1"/>
  <c r="J16" i="2"/>
  <c r="K16" i="2" s="1"/>
  <c r="L16" i="2" s="1"/>
  <c r="J15" i="2"/>
  <c r="K15" i="2" s="1"/>
  <c r="L15" i="2" s="1"/>
  <c r="J14" i="2"/>
  <c r="K14" i="2" s="1"/>
  <c r="L14" i="2" s="1"/>
  <c r="J13" i="2"/>
  <c r="K13" i="2" s="1"/>
  <c r="L13" i="2" s="1"/>
  <c r="K12" i="2"/>
  <c r="L12" i="2" s="1"/>
  <c r="J12" i="2"/>
  <c r="J11" i="2"/>
  <c r="K11" i="2" s="1"/>
  <c r="L11" i="2" s="1"/>
  <c r="J10" i="2"/>
  <c r="K10" i="2" s="1"/>
  <c r="L10" i="2" s="1"/>
  <c r="J9" i="2"/>
  <c r="K9" i="2" s="1"/>
  <c r="L9" i="2" s="1"/>
  <c r="J7" i="2"/>
  <c r="K7" i="2" s="1"/>
  <c r="L7" i="2" s="1"/>
  <c r="J6" i="2"/>
  <c r="K6" i="2" s="1"/>
  <c r="L6" i="2" s="1"/>
  <c r="J5" i="2"/>
  <c r="K5" i="2" s="1"/>
  <c r="L5" i="2" s="1"/>
  <c r="J4" i="2"/>
  <c r="K4" i="2" s="1"/>
  <c r="L4" i="2" s="1"/>
  <c r="J5" i="3"/>
  <c r="K5" i="3" s="1"/>
  <c r="L5" i="3" s="1"/>
  <c r="J6" i="3"/>
  <c r="K6" i="3" s="1"/>
  <c r="L6" i="3" s="1"/>
  <c r="J7" i="3"/>
  <c r="K7" i="3" s="1"/>
  <c r="L7" i="3" s="1"/>
  <c r="J8" i="3"/>
  <c r="K8" i="3" s="1"/>
  <c r="L8" i="3" s="1"/>
  <c r="J9" i="3"/>
  <c r="K9" i="3" s="1"/>
  <c r="L9" i="3" s="1"/>
  <c r="J11" i="3"/>
  <c r="K11" i="3" s="1"/>
  <c r="L11" i="3" s="1"/>
  <c r="J12" i="3"/>
  <c r="K12" i="3" s="1"/>
  <c r="L12" i="3" s="1"/>
  <c r="J14" i="3"/>
  <c r="K14" i="3" s="1"/>
  <c r="L14" i="3" s="1"/>
  <c r="J15" i="3"/>
  <c r="K15" i="3"/>
  <c r="L15" i="3" s="1"/>
  <c r="J17" i="3"/>
  <c r="K17" i="3" s="1"/>
  <c r="L17" i="3" s="1"/>
  <c r="J18" i="3"/>
  <c r="K18" i="3" s="1"/>
  <c r="L18" i="3" s="1"/>
  <c r="J19" i="3"/>
  <c r="K19" i="3" s="1"/>
  <c r="L19" i="3" s="1"/>
  <c r="J20" i="3"/>
  <c r="K20" i="3"/>
  <c r="L20" i="3"/>
  <c r="J21" i="3"/>
  <c r="K21" i="3" s="1"/>
  <c r="L21" i="3" s="1"/>
  <c r="J23" i="3"/>
  <c r="K23" i="3" s="1"/>
  <c r="L23" i="3" s="1"/>
  <c r="J24" i="3"/>
  <c r="K24" i="3"/>
  <c r="L24" i="3" s="1"/>
  <c r="J25" i="3"/>
  <c r="K25" i="3" s="1"/>
  <c r="L25" i="3" s="1"/>
  <c r="J26" i="3"/>
  <c r="K26" i="3" s="1"/>
  <c r="L26" i="3" s="1"/>
  <c r="J28" i="3"/>
  <c r="K28" i="3" s="1"/>
  <c r="L28" i="3" s="1"/>
  <c r="J30" i="3"/>
  <c r="K30" i="3"/>
  <c r="L30" i="3" s="1"/>
  <c r="J31" i="3"/>
  <c r="K31" i="3" s="1"/>
  <c r="L31" i="3" s="1"/>
  <c r="J32" i="3"/>
  <c r="K32" i="3" s="1"/>
  <c r="L32" i="3" s="1"/>
  <c r="J34" i="3"/>
  <c r="K34" i="3" s="1"/>
  <c r="L34" i="3" s="1"/>
  <c r="J35" i="3"/>
  <c r="K35" i="3" s="1"/>
  <c r="L35" i="3" s="1"/>
  <c r="J36" i="3"/>
  <c r="K36" i="3"/>
  <c r="L36" i="3" s="1"/>
  <c r="J37" i="3"/>
  <c r="K37" i="3" s="1"/>
  <c r="L37" i="3" s="1"/>
  <c r="J39" i="3"/>
  <c r="K39" i="3" s="1"/>
  <c r="L39" i="3" s="1"/>
  <c r="J40" i="3"/>
  <c r="K40" i="3" s="1"/>
  <c r="L40" i="3" s="1"/>
  <c r="J41" i="3"/>
  <c r="K41" i="3"/>
  <c r="L41" i="3"/>
  <c r="J42" i="3"/>
  <c r="K42" i="3" s="1"/>
  <c r="L42" i="3" s="1"/>
  <c r="J43" i="3"/>
  <c r="K43" i="3" s="1"/>
  <c r="L43" i="3" s="1"/>
  <c r="J44" i="3"/>
  <c r="K44" i="3"/>
  <c r="L44" i="3" s="1"/>
  <c r="L54" i="3" l="1"/>
  <c r="L47" i="3"/>
  <c r="L51" i="3"/>
  <c r="L48" i="3"/>
  <c r="L52" i="3"/>
  <c r="L49" i="3"/>
  <c r="L53" i="3"/>
  <c r="L50" i="3"/>
  <c r="L53" i="2"/>
  <c r="L46" i="2"/>
  <c r="L50" i="2"/>
  <c r="L47" i="2"/>
  <c r="L51" i="2"/>
  <c r="L48" i="2"/>
  <c r="L52" i="2"/>
  <c r="L49" i="2"/>
  <c r="J4" i="1" l="1"/>
  <c r="K4" i="1" s="1"/>
  <c r="L4" i="1" s="1"/>
  <c r="J5" i="1"/>
  <c r="K5" i="1" s="1"/>
  <c r="L5" i="1" s="1"/>
  <c r="J6" i="1"/>
  <c r="K6" i="1" s="1"/>
  <c r="L6" i="1" s="1"/>
  <c r="J7" i="1"/>
  <c r="K7" i="1" s="1"/>
  <c r="L7" i="1" s="1"/>
  <c r="J8" i="1"/>
  <c r="K8" i="1" s="1"/>
  <c r="L8" i="1" s="1"/>
  <c r="J9" i="1"/>
  <c r="J10" i="1"/>
  <c r="K10" i="1" s="1"/>
  <c r="L10" i="1" s="1"/>
  <c r="J11" i="1"/>
  <c r="J12" i="1"/>
  <c r="K12" i="1" s="1"/>
  <c r="L12" i="1" s="1"/>
  <c r="J13" i="1"/>
  <c r="K13" i="1" s="1"/>
  <c r="L13" i="1" s="1"/>
  <c r="J14" i="1"/>
  <c r="J15" i="1"/>
  <c r="K15" i="1" s="1"/>
  <c r="L15" i="1" s="1"/>
  <c r="J16" i="1"/>
  <c r="K16" i="1" s="1"/>
  <c r="L16" i="1" s="1"/>
  <c r="J17" i="1"/>
  <c r="K17" i="1" s="1"/>
  <c r="L17" i="1" s="1"/>
  <c r="J18" i="1"/>
  <c r="K18" i="1" s="1"/>
  <c r="L18" i="1" s="1"/>
  <c r="J19" i="1"/>
  <c r="J20" i="1"/>
  <c r="K20" i="1" s="1"/>
  <c r="L20" i="1" s="1"/>
  <c r="J21" i="1"/>
  <c r="K21" i="1" s="1"/>
  <c r="L21" i="1" s="1"/>
  <c r="J22" i="1"/>
  <c r="J23" i="1"/>
  <c r="J24" i="1"/>
  <c r="K24" i="1" s="1"/>
  <c r="L24" i="1" s="1"/>
  <c r="J26" i="1"/>
  <c r="J27" i="1"/>
  <c r="K27" i="1" s="1"/>
  <c r="L27" i="1" s="1"/>
  <c r="J29" i="1"/>
  <c r="J30" i="1"/>
  <c r="K30" i="1" s="1"/>
  <c r="L30" i="1" s="1"/>
  <c r="J31" i="1"/>
  <c r="K31" i="1" s="1"/>
  <c r="L31" i="1" s="1"/>
  <c r="J32" i="1"/>
  <c r="K32" i="1" s="1"/>
  <c r="L32" i="1" s="1"/>
  <c r="J33" i="1"/>
  <c r="J34" i="1"/>
  <c r="K34" i="1" s="1"/>
  <c r="L34" i="1" s="1"/>
  <c r="J35" i="1"/>
  <c r="J36" i="1"/>
  <c r="K36" i="1" s="1"/>
  <c r="L36" i="1" s="1"/>
  <c r="J37" i="1"/>
  <c r="J38" i="1"/>
  <c r="K38" i="1" s="1"/>
  <c r="L38" i="1" s="1"/>
  <c r="J39" i="1"/>
  <c r="K39" i="1" s="1"/>
  <c r="L39" i="1" s="1"/>
  <c r="J40" i="1"/>
  <c r="K40" i="1" s="1"/>
  <c r="L40" i="1" s="1"/>
  <c r="J42" i="1"/>
  <c r="K42" i="1" s="1"/>
  <c r="L42" i="1" s="1"/>
  <c r="J43" i="1"/>
  <c r="K43" i="1" s="1"/>
  <c r="L43" i="1" s="1"/>
  <c r="J44" i="1"/>
  <c r="K44" i="1" s="1"/>
  <c r="L44" i="1" s="1"/>
  <c r="J45" i="1"/>
  <c r="K45" i="1" s="1"/>
  <c r="L45" i="1" s="1"/>
  <c r="J46" i="1"/>
  <c r="J25" i="1"/>
  <c r="K25" i="1" s="1"/>
  <c r="L25" i="1" s="1"/>
  <c r="K9" i="1"/>
  <c r="L9" i="1" s="1"/>
  <c r="K11" i="1"/>
  <c r="L11" i="1" s="1"/>
  <c r="K14" i="1"/>
  <c r="L14" i="1" s="1"/>
  <c r="K19" i="1"/>
  <c r="L19" i="1" s="1"/>
  <c r="K22" i="1"/>
  <c r="L22" i="1" s="1"/>
  <c r="K23" i="1"/>
  <c r="L23" i="1" s="1"/>
  <c r="K26" i="1"/>
  <c r="L26" i="1" s="1"/>
  <c r="K29" i="1"/>
  <c r="L29" i="1" s="1"/>
  <c r="K33" i="1"/>
  <c r="L33" i="1" s="1"/>
  <c r="K35" i="1"/>
  <c r="L35" i="1" s="1"/>
  <c r="K37" i="1"/>
  <c r="L37" i="1" s="1"/>
  <c r="K46" i="1"/>
  <c r="L54" i="1" l="1"/>
  <c r="L50" i="1"/>
  <c r="L53" i="1"/>
  <c r="L49" i="1"/>
  <c r="L52" i="1"/>
  <c r="L48" i="1"/>
  <c r="L51" i="1"/>
  <c r="L47" i="1"/>
</calcChain>
</file>

<file path=xl/sharedStrings.xml><?xml version="1.0" encoding="utf-8"?>
<sst xmlns="http://schemas.openxmlformats.org/spreadsheetml/2006/main" count="1169" uniqueCount="578">
  <si>
    <t>S001560</t>
  </si>
  <si>
    <t>11-б</t>
  </si>
  <si>
    <t>Шархүү</t>
  </si>
  <si>
    <t>Амарбилэг</t>
  </si>
  <si>
    <t>S001544</t>
  </si>
  <si>
    <t>Ариунбаатар</t>
  </si>
  <si>
    <t>Анужин</t>
  </si>
  <si>
    <t>S001541</t>
  </si>
  <si>
    <t>Одхүү</t>
  </si>
  <si>
    <t>Ариунболд</t>
  </si>
  <si>
    <t>S005076</t>
  </si>
  <si>
    <t>Хөхийсүрэн</t>
  </si>
  <si>
    <t>Ариунзаяа</t>
  </si>
  <si>
    <t>S001559</t>
  </si>
  <si>
    <t>Цэрэн</t>
  </si>
  <si>
    <t>Баярсайхан</t>
  </si>
  <si>
    <t>S001558</t>
  </si>
  <si>
    <t>Шарав</t>
  </si>
  <si>
    <t>Билгүүн</t>
  </si>
  <si>
    <t>S001581</t>
  </si>
  <si>
    <t>Бат-Эрдэнэ</t>
  </si>
  <si>
    <t>Болор-Эрдэнэ</t>
  </si>
  <si>
    <t>S001543</t>
  </si>
  <si>
    <t>Мөнхболд</t>
  </si>
  <si>
    <t>Булгансор</t>
  </si>
  <si>
    <t>S002884</t>
  </si>
  <si>
    <t>Өнөрцэцэг</t>
  </si>
  <si>
    <t>Буяндэлгэр</t>
  </si>
  <si>
    <t>S001579</t>
  </si>
  <si>
    <t>Батбаатар</t>
  </si>
  <si>
    <t>Ганзориг</t>
  </si>
  <si>
    <t>S001563</t>
  </si>
  <si>
    <t>Ганбаатар</t>
  </si>
  <si>
    <t>Ган-Эрдэнэ</t>
  </si>
  <si>
    <t>S001556</t>
  </si>
  <si>
    <t>Дөлгөөн</t>
  </si>
  <si>
    <t>S001564</t>
  </si>
  <si>
    <t>Амарбат</t>
  </si>
  <si>
    <t>S006248</t>
  </si>
  <si>
    <t>Гэрэл</t>
  </si>
  <si>
    <t>S001555</t>
  </si>
  <si>
    <t>Төмөрбаатар</t>
  </si>
  <si>
    <t>Мишээл</t>
  </si>
  <si>
    <t>S001588</t>
  </si>
  <si>
    <t>Мөнхбаяр</t>
  </si>
  <si>
    <t>S005075</t>
  </si>
  <si>
    <t>Мөнхбат</t>
  </si>
  <si>
    <t>Мөнхзаяа</t>
  </si>
  <si>
    <t>S001577</t>
  </si>
  <si>
    <t>Наранбаатар</t>
  </si>
  <si>
    <t>Нанзадсүрэн</t>
  </si>
  <si>
    <t>S001590</t>
  </si>
  <si>
    <t>Хүрэлтогоо</t>
  </si>
  <si>
    <t>Номин</t>
  </si>
  <si>
    <t>S001549</t>
  </si>
  <si>
    <t>Хатанбаатар</t>
  </si>
  <si>
    <t>Одгэрэл</t>
  </si>
  <si>
    <t>S001565</t>
  </si>
  <si>
    <t>Баяржавхлан</t>
  </si>
  <si>
    <t>S003160</t>
  </si>
  <si>
    <t>Бямбадорж</t>
  </si>
  <si>
    <t>Оюун-Эрдэнэ</t>
  </si>
  <si>
    <t>S001539</t>
  </si>
  <si>
    <t>Эрдэнэбат</t>
  </si>
  <si>
    <t>Сүндэрмаа</t>
  </si>
  <si>
    <t>S001575</t>
  </si>
  <si>
    <t>Доржхүү</t>
  </si>
  <si>
    <t>Тамир</t>
  </si>
  <si>
    <t>S001554</t>
  </si>
  <si>
    <t>Тамираа</t>
  </si>
  <si>
    <t>S004629</t>
  </si>
  <si>
    <t>Доржпүрэв</t>
  </si>
  <si>
    <t>S006347</t>
  </si>
  <si>
    <t>Танан</t>
  </si>
  <si>
    <t>S001546</t>
  </si>
  <si>
    <t>Адъяа</t>
  </si>
  <si>
    <t>Түвдэндорж</t>
  </si>
  <si>
    <t>S001578</t>
  </si>
  <si>
    <t>Зоригтбаатар</t>
  </si>
  <si>
    <t>Урангоо</t>
  </si>
  <si>
    <t>S001538</t>
  </si>
  <si>
    <t>Одмандах</t>
  </si>
  <si>
    <t>Уянга</t>
  </si>
  <si>
    <t>S001571</t>
  </si>
  <si>
    <t>Төмөр</t>
  </si>
  <si>
    <t>Хишигдэлгэр</t>
  </si>
  <si>
    <t>S001570</t>
  </si>
  <si>
    <t>Цолмон</t>
  </si>
  <si>
    <t>Хонгорзул</t>
  </si>
  <si>
    <t>S001552</t>
  </si>
  <si>
    <t>Болд</t>
  </si>
  <si>
    <t>Хулан</t>
  </si>
  <si>
    <t>S003223</t>
  </si>
  <si>
    <t>Мөнхцэцэг</t>
  </si>
  <si>
    <t>S001576</t>
  </si>
  <si>
    <t>Сайнбуян</t>
  </si>
  <si>
    <t>Хүслэн</t>
  </si>
  <si>
    <t>S001583</t>
  </si>
  <si>
    <t>Эрдэнэхүү</t>
  </si>
  <si>
    <t>S001561</t>
  </si>
  <si>
    <t>Ганбат</t>
  </si>
  <si>
    <t>Цэрэнминжин</t>
  </si>
  <si>
    <t>S004232</t>
  </si>
  <si>
    <t>Бэгзээ</t>
  </si>
  <si>
    <t>S001550</t>
  </si>
  <si>
    <t>Чингүн</t>
  </si>
  <si>
    <t>S001568</t>
  </si>
  <si>
    <t>Ихбаяр</t>
  </si>
  <si>
    <t>Энх-Оюу</t>
  </si>
  <si>
    <t>S006331</t>
  </si>
  <si>
    <t>Батцэнгэл</t>
  </si>
  <si>
    <t>Энх-Эрдэнэ</t>
  </si>
  <si>
    <t>S001567</t>
  </si>
  <si>
    <t>Түвшинбаатар</t>
  </si>
  <si>
    <t>Энэрэл</t>
  </si>
  <si>
    <t>S001545</t>
  </si>
  <si>
    <t>Боргил</t>
  </si>
  <si>
    <t>Эрхэм</t>
  </si>
  <si>
    <t>S005670</t>
  </si>
  <si>
    <t>11-в</t>
  </si>
  <si>
    <t>Чинбат</t>
  </si>
  <si>
    <t>Алтантулга</t>
  </si>
  <si>
    <t>S003040</t>
  </si>
  <si>
    <t>Ананд</t>
  </si>
  <si>
    <t>Анар</t>
  </si>
  <si>
    <t>S001610</t>
  </si>
  <si>
    <t>Алтангэрэл</t>
  </si>
  <si>
    <t>Арвинзаяа</t>
  </si>
  <si>
    <t>S001611</t>
  </si>
  <si>
    <t>Аригун</t>
  </si>
  <si>
    <t>S001608</t>
  </si>
  <si>
    <t>Буддорж</t>
  </si>
  <si>
    <t>Баатархаан</t>
  </si>
  <si>
    <t>S001600</t>
  </si>
  <si>
    <t>Оргил</t>
  </si>
  <si>
    <t>Багабанди</t>
  </si>
  <si>
    <t>S001599</t>
  </si>
  <si>
    <t>Баасанбямба</t>
  </si>
  <si>
    <t>Бадам-Аюуш</t>
  </si>
  <si>
    <t>S001607</t>
  </si>
  <si>
    <t>Баттогтох</t>
  </si>
  <si>
    <t>Баттуяа</t>
  </si>
  <si>
    <t>S001591</t>
  </si>
  <si>
    <t>Бат-Өлзий</t>
  </si>
  <si>
    <t>Биндэръяа</t>
  </si>
  <si>
    <t>S001601</t>
  </si>
  <si>
    <t>Мөнгөнбаяр</t>
  </si>
  <si>
    <t>S001595</t>
  </si>
  <si>
    <t>Энхбат</t>
  </si>
  <si>
    <t>Даваалхам</t>
  </si>
  <si>
    <t>S005080</t>
  </si>
  <si>
    <t>Мөнхбаатар</t>
  </si>
  <si>
    <t>Марал</t>
  </si>
  <si>
    <t>S001603</t>
  </si>
  <si>
    <t>Мэндбаяр</t>
  </si>
  <si>
    <t>Марал-Эрдэнэ</t>
  </si>
  <si>
    <t>S001631</t>
  </si>
  <si>
    <t>Тэгштуяа</t>
  </si>
  <si>
    <t>Маргад</t>
  </si>
  <si>
    <t>S004694</t>
  </si>
  <si>
    <t>Бямбасүрэн</t>
  </si>
  <si>
    <t>S002924</t>
  </si>
  <si>
    <t>Соронзонболд</t>
  </si>
  <si>
    <t>S001644</t>
  </si>
  <si>
    <t>Мөнгөн</t>
  </si>
  <si>
    <t>Мөнхсайхан</t>
  </si>
  <si>
    <t>S005228</t>
  </si>
  <si>
    <t>Ганболд</t>
  </si>
  <si>
    <t>Мөрөн</t>
  </si>
  <si>
    <t>S001642</t>
  </si>
  <si>
    <t>Баярбат</t>
  </si>
  <si>
    <t>Намуун</t>
  </si>
  <si>
    <t>S001641</t>
  </si>
  <si>
    <t>Жамъяндагва</t>
  </si>
  <si>
    <t>Намуунаа</t>
  </si>
  <si>
    <t>S001640</t>
  </si>
  <si>
    <t>S001638</t>
  </si>
  <si>
    <t>Энхбаяр</t>
  </si>
  <si>
    <t>Номин-Эрдэнэ</t>
  </si>
  <si>
    <t>S001592</t>
  </si>
  <si>
    <t>Батсайхан</t>
  </si>
  <si>
    <t>Өгөөмөр</t>
  </si>
  <si>
    <t>S001636</t>
  </si>
  <si>
    <t>Даваабаатар</t>
  </si>
  <si>
    <t>Пүрэвбаатар</t>
  </si>
  <si>
    <t>S001634</t>
  </si>
  <si>
    <t>Үүрцайх</t>
  </si>
  <si>
    <t>Тод-Од</t>
  </si>
  <si>
    <t>S001602</t>
  </si>
  <si>
    <t>Каукониеми</t>
  </si>
  <si>
    <t>Тони</t>
  </si>
  <si>
    <t>S001619</t>
  </si>
  <si>
    <t>Эрдэнэтуяа</t>
  </si>
  <si>
    <t>Түвшинбаяр</t>
  </si>
  <si>
    <t>S004086</t>
  </si>
  <si>
    <t>Гэрэлсувд</t>
  </si>
  <si>
    <t>Тэргэл</t>
  </si>
  <si>
    <t>S001616</t>
  </si>
  <si>
    <t>Өлзий-Орших</t>
  </si>
  <si>
    <t>Халиун</t>
  </si>
  <si>
    <t>S001629</t>
  </si>
  <si>
    <t>Пүрэвжав</t>
  </si>
  <si>
    <t>S001628</t>
  </si>
  <si>
    <t>Бөхбат</t>
  </si>
  <si>
    <t>S004206</t>
  </si>
  <si>
    <t>S001627</t>
  </si>
  <si>
    <t>Гантулга</t>
  </si>
  <si>
    <t>S001626</t>
  </si>
  <si>
    <t>Цэнд-Аюуш</t>
  </si>
  <si>
    <t>S005081</t>
  </si>
  <si>
    <t>Амгалан</t>
  </si>
  <si>
    <t>Цэлмүүн</t>
  </si>
  <si>
    <t>S001615</t>
  </si>
  <si>
    <t>Батбаяр</t>
  </si>
  <si>
    <t>Цэлмэг</t>
  </si>
  <si>
    <t>S001625</t>
  </si>
  <si>
    <t>Цэрэнноров</t>
  </si>
  <si>
    <t>Цэндсүрэн</t>
  </si>
  <si>
    <t>S002951</t>
  </si>
  <si>
    <t>Энхжав</t>
  </si>
  <si>
    <t>S001622</t>
  </si>
  <si>
    <t>Золжаргал</t>
  </si>
  <si>
    <t>Энхжин</t>
  </si>
  <si>
    <t>S001621</t>
  </si>
  <si>
    <t>Сэнгэсамбуу</t>
  </si>
  <si>
    <t>Энхмаа</t>
  </si>
  <si>
    <t>S001633</t>
  </si>
  <si>
    <t>Энхцэлмэг</t>
  </si>
  <si>
    <t>S002923</t>
  </si>
  <si>
    <t>Хашхүү</t>
  </si>
  <si>
    <t>Эрдэнэчимэг</t>
  </si>
  <si>
    <t>Гантөмөр</t>
  </si>
  <si>
    <t>Энх-Амгалан</t>
  </si>
  <si>
    <t>Батболд</t>
  </si>
  <si>
    <t>S001702</t>
  </si>
  <si>
    <t>11-д</t>
  </si>
  <si>
    <t>Дагвасүрэн</t>
  </si>
  <si>
    <t>S001715</t>
  </si>
  <si>
    <t>Ангараг</t>
  </si>
  <si>
    <t>S001714</t>
  </si>
  <si>
    <t>S002955</t>
  </si>
  <si>
    <t>Алтангадас</t>
  </si>
  <si>
    <t>S001713</t>
  </si>
  <si>
    <t>Уламбаяр</t>
  </si>
  <si>
    <t>Ану-Үжин</t>
  </si>
  <si>
    <t>S001712</t>
  </si>
  <si>
    <t>Отгонбулаг</t>
  </si>
  <si>
    <t>Аясмаа</t>
  </si>
  <si>
    <t>S001709</t>
  </si>
  <si>
    <t>Баяр</t>
  </si>
  <si>
    <t>Баяргүн</t>
  </si>
  <si>
    <t>S001707</t>
  </si>
  <si>
    <t>Дорж</t>
  </si>
  <si>
    <t>S002954</t>
  </si>
  <si>
    <t>Буддагий</t>
  </si>
  <si>
    <t>S004675</t>
  </si>
  <si>
    <t>Мөнгөнзагас</t>
  </si>
  <si>
    <t>S001705</t>
  </si>
  <si>
    <t>Буянжаргал</t>
  </si>
  <si>
    <t>S001691</t>
  </si>
  <si>
    <t>Галцог</t>
  </si>
  <si>
    <t>Гантуяа</t>
  </si>
  <si>
    <t>S001703</t>
  </si>
  <si>
    <t>Дамдиндорж</t>
  </si>
  <si>
    <t>S001716</t>
  </si>
  <si>
    <t>Энхтүвшин</t>
  </si>
  <si>
    <t>S001700</t>
  </si>
  <si>
    <t>Ихжаргал</t>
  </si>
  <si>
    <t>S001699</t>
  </si>
  <si>
    <t>Очирхуяг</t>
  </si>
  <si>
    <t>Лхагвадорж</t>
  </si>
  <si>
    <t>S001697</t>
  </si>
  <si>
    <t>Бэхбат</t>
  </si>
  <si>
    <t>Маралмаа</t>
  </si>
  <si>
    <t>S001698</t>
  </si>
  <si>
    <t>Ганхүрэл</t>
  </si>
  <si>
    <t>S001695</t>
  </si>
  <si>
    <t>Мөнхгал</t>
  </si>
  <si>
    <t>S001694</t>
  </si>
  <si>
    <t>Мөнхсувд</t>
  </si>
  <si>
    <t>S001693</t>
  </si>
  <si>
    <t>Гүрсэд</t>
  </si>
  <si>
    <t>Мөнх-Эрдэнэ</t>
  </si>
  <si>
    <t>S001692</t>
  </si>
  <si>
    <t>Сайнбаяр</t>
  </si>
  <si>
    <t>Номинчимэг</t>
  </si>
  <si>
    <t>S004137</t>
  </si>
  <si>
    <t>Чимэд-Очир</t>
  </si>
  <si>
    <t>S001729</t>
  </si>
  <si>
    <t>Батманлай</t>
  </si>
  <si>
    <t>Очгэрэл</t>
  </si>
  <si>
    <t>s006735</t>
  </si>
  <si>
    <t>Зонбао</t>
  </si>
  <si>
    <t>Сарнай</t>
  </si>
  <si>
    <t>S001704</t>
  </si>
  <si>
    <t>Сүх-Эрдэнэ</t>
  </si>
  <si>
    <t>Саруул</t>
  </si>
  <si>
    <t>S001740</t>
  </si>
  <si>
    <t>Соёмбо-Эрдэнэ</t>
  </si>
  <si>
    <t>S001739</t>
  </si>
  <si>
    <t>Баасанжав</t>
  </si>
  <si>
    <t>Сүжээта</t>
  </si>
  <si>
    <t>s006734</t>
  </si>
  <si>
    <t>Сүндэръяа</t>
  </si>
  <si>
    <t>S001737</t>
  </si>
  <si>
    <t>Энхбаатар</t>
  </si>
  <si>
    <t>Сэдбаяр</t>
  </si>
  <si>
    <t>S001736</t>
  </si>
  <si>
    <t>Хатансүрэн</t>
  </si>
  <si>
    <t>Тамирсүрэн</t>
  </si>
  <si>
    <t>S001734</t>
  </si>
  <si>
    <t>Жамъян</t>
  </si>
  <si>
    <t>Тэмүүгэ</t>
  </si>
  <si>
    <t>S001717</t>
  </si>
  <si>
    <t>Гэрэлт-Эрдэнэ</t>
  </si>
  <si>
    <t>S001730</t>
  </si>
  <si>
    <t>Монхор</t>
  </si>
  <si>
    <t>S001726</t>
  </si>
  <si>
    <t>Лувсан</t>
  </si>
  <si>
    <t>S004673</t>
  </si>
  <si>
    <t>Пүрэв-Очир</t>
  </si>
  <si>
    <t>S001727</t>
  </si>
  <si>
    <t>Халиунаа</t>
  </si>
  <si>
    <t>S001725</t>
  </si>
  <si>
    <t>Эрдэнэ</t>
  </si>
  <si>
    <t>S001724</t>
  </si>
  <si>
    <t>S004135</t>
  </si>
  <si>
    <t>Моломжамц</t>
  </si>
  <si>
    <t>S001723</t>
  </si>
  <si>
    <t>Баттөмөр</t>
  </si>
  <si>
    <t>S001720</t>
  </si>
  <si>
    <t>Одбаяр</t>
  </si>
  <si>
    <t>Энхболор</t>
  </si>
  <si>
    <t>S001742</t>
  </si>
  <si>
    <t>Энх-Хүслэн</t>
  </si>
  <si>
    <t>№</t>
  </si>
  <si>
    <t>Анги</t>
  </si>
  <si>
    <t xml:space="preserve">Овог </t>
  </si>
  <si>
    <t>Нэр</t>
  </si>
  <si>
    <t>Тест</t>
  </si>
  <si>
    <t>Бодлого</t>
  </si>
  <si>
    <t>Авах оноо</t>
  </si>
  <si>
    <t>Авсан оноо</t>
  </si>
  <si>
    <t>Хувь</t>
  </si>
  <si>
    <t>Цэцэнбилэг</t>
  </si>
  <si>
    <t>Код</t>
  </si>
  <si>
    <t>2019-2020 ОНЫ ХИЧЭЭЛИЙН ЖИЛ</t>
  </si>
  <si>
    <t xml:space="preserve">Түвшин </t>
  </si>
  <si>
    <t>VIII</t>
  </si>
  <si>
    <t>VII</t>
  </si>
  <si>
    <t>VI</t>
  </si>
  <si>
    <t>V</t>
  </si>
  <si>
    <t>IV</t>
  </si>
  <si>
    <t>III</t>
  </si>
  <si>
    <t>II</t>
  </si>
  <si>
    <t>I</t>
  </si>
  <si>
    <t xml:space="preserve">Математик 11б-ангийн хагас жилийн мэдлэг чадварын сорил  </t>
  </si>
  <si>
    <t xml:space="preserve">Математик 11в-ангийн хагас жилийн мэдлэг чадварын сорил </t>
  </si>
  <si>
    <t xml:space="preserve">Математик 11д-ангийн хагас жилийн мэдлэг чадварын сорил </t>
  </si>
  <si>
    <t>S001684</t>
  </si>
  <si>
    <t>11-г</t>
  </si>
  <si>
    <t>Мөнхтогоо</t>
  </si>
  <si>
    <t>Алтанбагана</t>
  </si>
  <si>
    <t>Эр</t>
  </si>
  <si>
    <t>S001666</t>
  </si>
  <si>
    <t>Равдандорж</t>
  </si>
  <si>
    <t>Эм</t>
  </si>
  <si>
    <t>S001663</t>
  </si>
  <si>
    <t>Мягмарсүрэн</t>
  </si>
  <si>
    <t>Бадамхатан</t>
  </si>
  <si>
    <t>S001665</t>
  </si>
  <si>
    <t>Батбаян</t>
  </si>
  <si>
    <t>S001661</t>
  </si>
  <si>
    <t>Пүрэвдорж</t>
  </si>
  <si>
    <t>Галбадрах</t>
  </si>
  <si>
    <t>S003033</t>
  </si>
  <si>
    <t>Хүрэлбат</t>
  </si>
  <si>
    <t>Ганцэцэг</t>
  </si>
  <si>
    <t>S003618</t>
  </si>
  <si>
    <t>Чулуунцэцэг</t>
  </si>
  <si>
    <t>S001686</t>
  </si>
  <si>
    <t>Тэрбиш</t>
  </si>
  <si>
    <t>Дуламсүрэн</t>
  </si>
  <si>
    <t>S001683</t>
  </si>
  <si>
    <t>Батмөнх</t>
  </si>
  <si>
    <t>Жавхлан</t>
  </si>
  <si>
    <t>S005106</t>
  </si>
  <si>
    <t>Баянцогт</t>
  </si>
  <si>
    <t>Индра</t>
  </si>
  <si>
    <t>S001645</t>
  </si>
  <si>
    <t>Төрмөнх</t>
  </si>
  <si>
    <t>S001681</t>
  </si>
  <si>
    <t>S001682</t>
  </si>
  <si>
    <t>Баярбилэг</t>
  </si>
  <si>
    <t>Мөнхжин</t>
  </si>
  <si>
    <t>S002898</t>
  </si>
  <si>
    <t>Ганзул</t>
  </si>
  <si>
    <t>Мөнх-Оргил</t>
  </si>
  <si>
    <t>S003058</t>
  </si>
  <si>
    <t>S001667</t>
  </si>
  <si>
    <t>S003034</t>
  </si>
  <si>
    <t>Галбаяр</t>
  </si>
  <si>
    <t>S006341</t>
  </si>
  <si>
    <t>Бярзана</t>
  </si>
  <si>
    <t>S003059</t>
  </si>
  <si>
    <t>Батзаяа</t>
  </si>
  <si>
    <t>Номинтөгс</t>
  </si>
  <si>
    <t>S001656</t>
  </si>
  <si>
    <t>S003621</t>
  </si>
  <si>
    <t>S001654</t>
  </si>
  <si>
    <t>Ариунтуяа</t>
  </si>
  <si>
    <t>Оюундэлгэр</t>
  </si>
  <si>
    <t>S001677</t>
  </si>
  <si>
    <t>S001690</t>
  </si>
  <si>
    <t>Хүрэлбаатар</t>
  </si>
  <si>
    <t>Пүрэвсүрэн</t>
  </si>
  <si>
    <t>S004672</t>
  </si>
  <si>
    <t>Энхтайван</t>
  </si>
  <si>
    <t>Санчир</t>
  </si>
  <si>
    <t>S001651</t>
  </si>
  <si>
    <t>Баасансүрэн</t>
  </si>
  <si>
    <t>Содбилэг</t>
  </si>
  <si>
    <t>S003057</t>
  </si>
  <si>
    <t>Амарсанаа</t>
  </si>
  <si>
    <t>S001674</t>
  </si>
  <si>
    <t>Солонго</t>
  </si>
  <si>
    <t>S003060</t>
  </si>
  <si>
    <t>Жинху</t>
  </si>
  <si>
    <t>Сонми</t>
  </si>
  <si>
    <t>S005109</t>
  </si>
  <si>
    <t>Сувданчимэг</t>
  </si>
  <si>
    <t>s006725</t>
  </si>
  <si>
    <t>Юухион</t>
  </si>
  <si>
    <t>Сүмбом</t>
  </si>
  <si>
    <t/>
  </si>
  <si>
    <t>S006250</t>
  </si>
  <si>
    <t>Батдорж</t>
  </si>
  <si>
    <t>Тавилан</t>
  </si>
  <si>
    <t>S001672</t>
  </si>
  <si>
    <t>Төрболд</t>
  </si>
  <si>
    <t>S001647</t>
  </si>
  <si>
    <t>Тэмүүжин</t>
  </si>
  <si>
    <t>S001673</t>
  </si>
  <si>
    <t>Чимэгбаатар</t>
  </si>
  <si>
    <t>S002901</t>
  </si>
  <si>
    <t>Төмөртулга</t>
  </si>
  <si>
    <t>S005762</t>
  </si>
  <si>
    <t>Бямбанаранжав</t>
  </si>
  <si>
    <t>Ууганбаяр</t>
  </si>
  <si>
    <t>S002899</t>
  </si>
  <si>
    <t>Учрал</t>
  </si>
  <si>
    <t>S005768</t>
  </si>
  <si>
    <t>Ням</t>
  </si>
  <si>
    <t>S005108</t>
  </si>
  <si>
    <t>Сансарбилэг</t>
  </si>
  <si>
    <t>Үүрийнтуяа</t>
  </si>
  <si>
    <t>S003619</t>
  </si>
  <si>
    <t>Басбаяр</t>
  </si>
  <si>
    <t>S001678</t>
  </si>
  <si>
    <t>Батбуян</t>
  </si>
  <si>
    <t>S004671</t>
  </si>
  <si>
    <t>Баасандорж</t>
  </si>
  <si>
    <t>S002896</t>
  </si>
  <si>
    <t>Цалгиун</t>
  </si>
  <si>
    <t>S001670</t>
  </si>
  <si>
    <t>Энхгэрэл</t>
  </si>
  <si>
    <t>S001680</t>
  </si>
  <si>
    <t>S003853</t>
  </si>
  <si>
    <t>Эрмүүн</t>
  </si>
  <si>
    <t>S001688</t>
  </si>
  <si>
    <t>Эрхэс</t>
  </si>
  <si>
    <t xml:space="preserve">Математик 11г-ангийн хагас жилийн мэдлэг чадварын сорил </t>
  </si>
  <si>
    <t>Хүйс</t>
  </si>
  <si>
    <t>эм</t>
  </si>
  <si>
    <t>эр</t>
  </si>
  <si>
    <t>S001492</t>
  </si>
  <si>
    <t>Тэнгис</t>
  </si>
  <si>
    <t>Анударь</t>
  </si>
  <si>
    <t>S001499</t>
  </si>
  <si>
    <t>S001483</t>
  </si>
  <si>
    <t>Түвшинжаргал</t>
  </si>
  <si>
    <t>S005090</t>
  </si>
  <si>
    <t>Болдбаатар</t>
  </si>
  <si>
    <t>S001491</t>
  </si>
  <si>
    <t>Боргио</t>
  </si>
  <si>
    <t>Байгал</t>
  </si>
  <si>
    <t>S005091</t>
  </si>
  <si>
    <t>Цэдэвсүрэн</t>
  </si>
  <si>
    <t>Байгаль</t>
  </si>
  <si>
    <t>S001510</t>
  </si>
  <si>
    <t>Тордай</t>
  </si>
  <si>
    <t>S005089</t>
  </si>
  <si>
    <t>Бүдээ</t>
  </si>
  <si>
    <t>S001482</t>
  </si>
  <si>
    <t>Янтайсүрэн</t>
  </si>
  <si>
    <t>Бат-Оргил</t>
  </si>
  <si>
    <t>S005088</t>
  </si>
  <si>
    <t>Бодоръяа</t>
  </si>
  <si>
    <t>S005223</t>
  </si>
  <si>
    <t>Намхайцэрэн</t>
  </si>
  <si>
    <t>Бүжин</t>
  </si>
  <si>
    <t>S001498</t>
  </si>
  <si>
    <t>Түмэнжаргал</t>
  </si>
  <si>
    <t>Гүнбилэг</t>
  </si>
  <si>
    <t>S003025</t>
  </si>
  <si>
    <t>Төгсмандах</t>
  </si>
  <si>
    <t>Дарьяа</t>
  </si>
  <si>
    <t>S001506</t>
  </si>
  <si>
    <t>Давагням</t>
  </si>
  <si>
    <t>Даяанаа</t>
  </si>
  <si>
    <t>S006249</t>
  </si>
  <si>
    <t>Болдбат</t>
  </si>
  <si>
    <t>S001505</t>
  </si>
  <si>
    <t>Цэрэнсодном</t>
  </si>
  <si>
    <t>Зандангарам</t>
  </si>
  <si>
    <t>S001490</t>
  </si>
  <si>
    <t>Шижирбаатар</t>
  </si>
  <si>
    <t>S003598</t>
  </si>
  <si>
    <t>Өлзийбат</t>
  </si>
  <si>
    <t>Золзаяа</t>
  </si>
  <si>
    <t>S001489</t>
  </si>
  <si>
    <t>Батсүх</t>
  </si>
  <si>
    <t>S005230</t>
  </si>
  <si>
    <t>Борис</t>
  </si>
  <si>
    <t>Лаура</t>
  </si>
  <si>
    <t>S001484</t>
  </si>
  <si>
    <t>S001516</t>
  </si>
  <si>
    <t>Мөнгөлөн</t>
  </si>
  <si>
    <t>S001497</t>
  </si>
  <si>
    <t>Болд-Эрдэнэ</t>
  </si>
  <si>
    <t>Мөнгөншүүдэр</t>
  </si>
  <si>
    <t>S001517</t>
  </si>
  <si>
    <t>Ёндондорж</t>
  </si>
  <si>
    <t>S006246</t>
  </si>
  <si>
    <t>Насанбат</t>
  </si>
  <si>
    <t>S001488</t>
  </si>
  <si>
    <t>S003026</t>
  </si>
  <si>
    <t>S001519</t>
  </si>
  <si>
    <t>Отгонзаяа</t>
  </si>
  <si>
    <t>S001534</t>
  </si>
  <si>
    <t>Батчойж</t>
  </si>
  <si>
    <t>Очбилэг</t>
  </si>
  <si>
    <t>S001533</t>
  </si>
  <si>
    <t>Төвшинжаргал</t>
  </si>
  <si>
    <t>Очирбат</t>
  </si>
  <si>
    <t>S001531</t>
  </si>
  <si>
    <t>S006346</t>
  </si>
  <si>
    <t>Отгонгэрэл</t>
  </si>
  <si>
    <t>Төгсбаясгалан</t>
  </si>
  <si>
    <t>S006263</t>
  </si>
  <si>
    <t>Даваасамбуу</t>
  </si>
  <si>
    <t>Тэмүүлэн</t>
  </si>
  <si>
    <t>S001480</t>
  </si>
  <si>
    <t>Түвшин</t>
  </si>
  <si>
    <t>Үүлэн</t>
  </si>
  <si>
    <t>S001502</t>
  </si>
  <si>
    <t>Оюунбат</t>
  </si>
  <si>
    <t>S001528</t>
  </si>
  <si>
    <t>Өлзийцэнгэл</t>
  </si>
  <si>
    <t>S005220</t>
  </si>
  <si>
    <t>S001487</t>
  </si>
  <si>
    <t>S001522</t>
  </si>
  <si>
    <t>Гансүх</t>
  </si>
  <si>
    <t>S001526</t>
  </si>
  <si>
    <t>Шааравмөнх</t>
  </si>
  <si>
    <t>Цэдэнсодном</t>
  </si>
  <si>
    <t>S001500</t>
  </si>
  <si>
    <t>Цэнгүнбилэг</t>
  </si>
  <si>
    <t>S006245</t>
  </si>
  <si>
    <t>Идэрбат</t>
  </si>
  <si>
    <t>Чанцалдулам</t>
  </si>
  <si>
    <t>S001486</t>
  </si>
  <si>
    <t>Баянжаргал</t>
  </si>
  <si>
    <t>S001525</t>
  </si>
  <si>
    <t>Үйтүмэн</t>
  </si>
  <si>
    <t>S001485</t>
  </si>
  <si>
    <t>Энхзаяа</t>
  </si>
  <si>
    <t xml:space="preserve">Математик 11А-ангийн хагас жилийн мэдлэг чадварын сорил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</si>
</sst>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6"/>
      <color theme="1"/>
      <name val="Calibri"/>
      <family val="2"/>
      <charset val="1"/>
      <scheme val="minor"/>
    </font>
    <font>
      <sz val="10"/>
      <color theme="1"/>
      <name val="Calibri"/>
      <family val="2"/>
      <charset val="204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4"/>
      <color theme="1"/>
      <name val="Calibri"/>
      <family val="2"/>
      <charset val="1"/>
      <scheme val="minor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0" borderId="2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/>
    <xf numFmtId="0" fontId="2" fillId="0" borderId="0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2" borderId="3" xfId="0" applyFill="1" applyBorder="1"/>
    <xf numFmtId="0" fontId="5" fillId="0" borderId="1" xfId="1" applyFont="1" applyFill="1" applyBorder="1" applyAlignment="1">
      <alignment wrapText="1"/>
    </xf>
    <xf numFmtId="0" fontId="2" fillId="0" borderId="0" xfId="0" applyFont="1" applyBorder="1" applyAlignment="1">
      <alignment horizontal="center"/>
    </xf>
    <xf numFmtId="0" fontId="3" fillId="0" borderId="2" xfId="0" applyFont="1" applyBorder="1" applyAlignment="1">
      <alignment horizontal="right" wrapText="1"/>
    </xf>
    <xf numFmtId="0" fontId="0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1" xfId="1" applyFont="1" applyFill="1" applyBorder="1" applyAlignment="1">
      <alignment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workbookViewId="0">
      <selection activeCell="O42" sqref="O42"/>
    </sheetView>
  </sheetViews>
  <sheetFormatPr defaultRowHeight="15" x14ac:dyDescent="0.25"/>
  <cols>
    <col min="1" max="1" width="8.42578125" customWidth="1"/>
    <col min="2" max="2" width="3.85546875" customWidth="1"/>
    <col min="3" max="3" width="5" customWidth="1"/>
    <col min="4" max="4" width="13" customWidth="1"/>
    <col min="5" max="5" width="14" customWidth="1"/>
    <col min="6" max="6" width="5.7109375" customWidth="1"/>
    <col min="7" max="7" width="5.85546875" customWidth="1"/>
    <col min="8" max="8" width="9.140625" customWidth="1"/>
    <col min="9" max="9" width="5.7109375" customWidth="1"/>
    <col min="10" max="10" width="7.7109375" customWidth="1"/>
    <col min="11" max="11" width="5.7109375" customWidth="1"/>
    <col min="12" max="12" width="8.28515625" customWidth="1"/>
  </cols>
  <sheetData>
    <row r="1" spans="1:12" ht="16.5" customHeight="1" x14ac:dyDescent="0.35">
      <c r="A1" s="18" t="s">
        <v>356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15.75" customHeight="1" x14ac:dyDescent="0.35">
      <c r="A2" s="3"/>
      <c r="B2" s="3"/>
      <c r="C2" s="3"/>
      <c r="D2" s="3"/>
      <c r="E2" s="19" t="s">
        <v>346</v>
      </c>
      <c r="F2" s="19"/>
      <c r="G2" s="19"/>
      <c r="H2" s="19"/>
      <c r="I2" s="19"/>
      <c r="J2" s="19"/>
      <c r="K2" s="19"/>
      <c r="L2" s="19"/>
    </row>
    <row r="3" spans="1:12" ht="30.75" customHeight="1" x14ac:dyDescent="0.25">
      <c r="A3" s="4" t="s">
        <v>345</v>
      </c>
      <c r="B3" s="4" t="s">
        <v>335</v>
      </c>
      <c r="C3" s="5" t="s">
        <v>336</v>
      </c>
      <c r="D3" s="5" t="s">
        <v>337</v>
      </c>
      <c r="E3" s="5" t="s">
        <v>338</v>
      </c>
      <c r="F3" s="5" t="s">
        <v>472</v>
      </c>
      <c r="G3" s="5" t="s">
        <v>339</v>
      </c>
      <c r="H3" s="5" t="s">
        <v>340</v>
      </c>
      <c r="I3" s="6" t="s">
        <v>341</v>
      </c>
      <c r="J3" s="6" t="s">
        <v>342</v>
      </c>
      <c r="K3" s="11" t="s">
        <v>343</v>
      </c>
      <c r="L3" s="10" t="s">
        <v>347</v>
      </c>
    </row>
    <row r="4" spans="1:12" ht="15" customHeight="1" x14ac:dyDescent="0.25">
      <c r="A4" s="1" t="s">
        <v>0</v>
      </c>
      <c r="B4" s="1">
        <v>1</v>
      </c>
      <c r="C4" s="1" t="s">
        <v>1</v>
      </c>
      <c r="D4" s="1" t="s">
        <v>2</v>
      </c>
      <c r="E4" s="1" t="s">
        <v>3</v>
      </c>
      <c r="F4" s="1" t="s">
        <v>473</v>
      </c>
      <c r="G4" s="1">
        <v>6</v>
      </c>
      <c r="H4" s="1">
        <v>7</v>
      </c>
      <c r="I4" s="1">
        <v>20</v>
      </c>
      <c r="J4" s="1">
        <f t="shared" ref="J4:J27" si="0">(G4+H4)</f>
        <v>13</v>
      </c>
      <c r="K4" s="12">
        <f t="shared" ref="K4:K27" si="1">(J4*100)/I4</f>
        <v>65</v>
      </c>
      <c r="L4" s="1" t="str">
        <f t="shared" ref="L4:L27" si="2">IF(K4&gt;89,"VIII",IF(K4&gt;79,"VII",IF(K4&gt;69,"VI",IF(K4&gt;59,"V",IF(K4&gt;49,"IV",IF(K4&gt;39,"III",IF(K4&gt;29,"II","I")))))))</f>
        <v>V</v>
      </c>
    </row>
    <row r="5" spans="1:12" ht="15" customHeight="1" x14ac:dyDescent="0.25">
      <c r="A5" s="1" t="s">
        <v>4</v>
      </c>
      <c r="B5" s="1">
        <v>2</v>
      </c>
      <c r="C5" s="1" t="s">
        <v>1</v>
      </c>
      <c r="D5" s="1" t="s">
        <v>5</v>
      </c>
      <c r="E5" s="1" t="s">
        <v>6</v>
      </c>
      <c r="F5" s="1" t="s">
        <v>473</v>
      </c>
      <c r="G5" s="1">
        <v>12</v>
      </c>
      <c r="H5" s="1">
        <v>8</v>
      </c>
      <c r="I5" s="1">
        <v>20</v>
      </c>
      <c r="J5" s="1">
        <f t="shared" si="0"/>
        <v>20</v>
      </c>
      <c r="K5" s="12">
        <f t="shared" si="1"/>
        <v>100</v>
      </c>
      <c r="L5" s="1" t="str">
        <f t="shared" si="2"/>
        <v>VIII</v>
      </c>
    </row>
    <row r="6" spans="1:12" ht="15" customHeight="1" x14ac:dyDescent="0.25">
      <c r="A6" s="1" t="s">
        <v>7</v>
      </c>
      <c r="B6" s="1">
        <v>3</v>
      </c>
      <c r="C6" s="1" t="s">
        <v>1</v>
      </c>
      <c r="D6" s="1" t="s">
        <v>8</v>
      </c>
      <c r="E6" s="1" t="s">
        <v>9</v>
      </c>
      <c r="F6" s="1" t="s">
        <v>474</v>
      </c>
      <c r="G6" s="1">
        <v>10</v>
      </c>
      <c r="H6" s="1">
        <v>4</v>
      </c>
      <c r="I6" s="1">
        <v>20</v>
      </c>
      <c r="J6" s="1">
        <f t="shared" si="0"/>
        <v>14</v>
      </c>
      <c r="K6" s="12">
        <f t="shared" si="1"/>
        <v>70</v>
      </c>
      <c r="L6" s="1" t="str">
        <f t="shared" si="2"/>
        <v>VI</v>
      </c>
    </row>
    <row r="7" spans="1:12" ht="15" customHeight="1" x14ac:dyDescent="0.25">
      <c r="A7" s="1" t="s">
        <v>10</v>
      </c>
      <c r="B7" s="1">
        <v>4</v>
      </c>
      <c r="C7" s="1" t="s">
        <v>1</v>
      </c>
      <c r="D7" s="1" t="s">
        <v>11</v>
      </c>
      <c r="E7" s="1" t="s">
        <v>12</v>
      </c>
      <c r="F7" s="1" t="s">
        <v>473</v>
      </c>
      <c r="G7" s="1">
        <v>12</v>
      </c>
      <c r="H7" s="1">
        <v>5</v>
      </c>
      <c r="I7" s="1">
        <v>20</v>
      </c>
      <c r="J7" s="1">
        <f t="shared" si="0"/>
        <v>17</v>
      </c>
      <c r="K7" s="12">
        <f t="shared" si="1"/>
        <v>85</v>
      </c>
      <c r="L7" s="1" t="str">
        <f t="shared" si="2"/>
        <v>VII</v>
      </c>
    </row>
    <row r="8" spans="1:12" ht="15" customHeight="1" x14ac:dyDescent="0.25">
      <c r="A8" s="1" t="s">
        <v>13</v>
      </c>
      <c r="B8" s="1">
        <v>5</v>
      </c>
      <c r="C8" s="1" t="s">
        <v>1</v>
      </c>
      <c r="D8" s="1" t="s">
        <v>14</v>
      </c>
      <c r="E8" s="1" t="s">
        <v>15</v>
      </c>
      <c r="F8" s="1" t="s">
        <v>474</v>
      </c>
      <c r="G8" s="1">
        <v>12</v>
      </c>
      <c r="H8" s="1">
        <v>7</v>
      </c>
      <c r="I8" s="1">
        <v>20</v>
      </c>
      <c r="J8" s="1">
        <f t="shared" si="0"/>
        <v>19</v>
      </c>
      <c r="K8" s="12">
        <f t="shared" si="1"/>
        <v>95</v>
      </c>
      <c r="L8" s="1" t="str">
        <f t="shared" si="2"/>
        <v>VIII</v>
      </c>
    </row>
    <row r="9" spans="1:12" ht="15" customHeight="1" x14ac:dyDescent="0.25">
      <c r="A9" s="1" t="s">
        <v>16</v>
      </c>
      <c r="B9" s="1">
        <v>6</v>
      </c>
      <c r="C9" s="1" t="s">
        <v>1</v>
      </c>
      <c r="D9" s="1" t="s">
        <v>17</v>
      </c>
      <c r="E9" s="1" t="s">
        <v>18</v>
      </c>
      <c r="F9" s="1" t="s">
        <v>474</v>
      </c>
      <c r="G9" s="1">
        <v>6</v>
      </c>
      <c r="H9" s="1">
        <v>6</v>
      </c>
      <c r="I9" s="1">
        <v>20</v>
      </c>
      <c r="J9" s="1">
        <f t="shared" si="0"/>
        <v>12</v>
      </c>
      <c r="K9" s="12">
        <f t="shared" si="1"/>
        <v>60</v>
      </c>
      <c r="L9" s="1" t="str">
        <f t="shared" si="2"/>
        <v>V</v>
      </c>
    </row>
    <row r="10" spans="1:12" ht="15" customHeight="1" x14ac:dyDescent="0.25">
      <c r="A10" s="1" t="s">
        <v>19</v>
      </c>
      <c r="B10" s="1">
        <v>7</v>
      </c>
      <c r="C10" s="1" t="s">
        <v>1</v>
      </c>
      <c r="D10" s="1" t="s">
        <v>20</v>
      </c>
      <c r="E10" s="1" t="s">
        <v>21</v>
      </c>
      <c r="F10" s="1" t="s">
        <v>473</v>
      </c>
      <c r="G10" s="1">
        <v>8</v>
      </c>
      <c r="H10" s="1">
        <v>4</v>
      </c>
      <c r="I10" s="1">
        <v>20</v>
      </c>
      <c r="J10" s="1">
        <f t="shared" si="0"/>
        <v>12</v>
      </c>
      <c r="K10" s="12">
        <f t="shared" si="1"/>
        <v>60</v>
      </c>
      <c r="L10" s="1" t="str">
        <f t="shared" si="2"/>
        <v>V</v>
      </c>
    </row>
    <row r="11" spans="1:12" ht="15" customHeight="1" x14ac:dyDescent="0.25">
      <c r="A11" s="1" t="s">
        <v>22</v>
      </c>
      <c r="B11" s="1">
        <v>8</v>
      </c>
      <c r="C11" s="1" t="s">
        <v>1</v>
      </c>
      <c r="D11" s="1" t="s">
        <v>23</v>
      </c>
      <c r="E11" s="1" t="s">
        <v>24</v>
      </c>
      <c r="F11" s="1" t="s">
        <v>473</v>
      </c>
      <c r="G11" s="1">
        <v>12</v>
      </c>
      <c r="H11" s="1">
        <v>8</v>
      </c>
      <c r="I11" s="1">
        <v>20</v>
      </c>
      <c r="J11" s="1">
        <f t="shared" si="0"/>
        <v>20</v>
      </c>
      <c r="K11" s="12">
        <f t="shared" si="1"/>
        <v>100</v>
      </c>
      <c r="L11" s="1" t="str">
        <f t="shared" si="2"/>
        <v>VIII</v>
      </c>
    </row>
    <row r="12" spans="1:12" ht="15" customHeight="1" x14ac:dyDescent="0.25">
      <c r="A12" s="1" t="s">
        <v>25</v>
      </c>
      <c r="B12" s="1">
        <v>9</v>
      </c>
      <c r="C12" s="1" t="s">
        <v>1</v>
      </c>
      <c r="D12" s="1" t="s">
        <v>26</v>
      </c>
      <c r="E12" s="1" t="s">
        <v>27</v>
      </c>
      <c r="F12" s="1" t="s">
        <v>473</v>
      </c>
      <c r="G12" s="1">
        <v>12</v>
      </c>
      <c r="H12" s="1">
        <v>8</v>
      </c>
      <c r="I12" s="1">
        <v>20</v>
      </c>
      <c r="J12" s="1">
        <f t="shared" si="0"/>
        <v>20</v>
      </c>
      <c r="K12" s="12">
        <f t="shared" si="1"/>
        <v>100</v>
      </c>
      <c r="L12" s="1" t="str">
        <f t="shared" si="2"/>
        <v>VIII</v>
      </c>
    </row>
    <row r="13" spans="1:12" ht="15" customHeight="1" x14ac:dyDescent="0.25">
      <c r="A13" s="1" t="s">
        <v>28</v>
      </c>
      <c r="B13" s="1">
        <v>10</v>
      </c>
      <c r="C13" s="1" t="s">
        <v>1</v>
      </c>
      <c r="D13" s="1" t="s">
        <v>29</v>
      </c>
      <c r="E13" s="1" t="s">
        <v>30</v>
      </c>
      <c r="F13" s="1" t="s">
        <v>474</v>
      </c>
      <c r="G13" s="1">
        <v>12</v>
      </c>
      <c r="H13" s="1">
        <v>7</v>
      </c>
      <c r="I13" s="1">
        <v>20</v>
      </c>
      <c r="J13" s="1">
        <f t="shared" si="0"/>
        <v>19</v>
      </c>
      <c r="K13" s="12">
        <f t="shared" si="1"/>
        <v>95</v>
      </c>
      <c r="L13" s="1" t="str">
        <f t="shared" si="2"/>
        <v>VIII</v>
      </c>
    </row>
    <row r="14" spans="1:12" ht="15" customHeight="1" x14ac:dyDescent="0.25">
      <c r="A14" s="1" t="s">
        <v>31</v>
      </c>
      <c r="B14" s="1">
        <v>11</v>
      </c>
      <c r="C14" s="1" t="s">
        <v>1</v>
      </c>
      <c r="D14" s="1" t="s">
        <v>32</v>
      </c>
      <c r="E14" s="1" t="s">
        <v>33</v>
      </c>
      <c r="F14" s="1" t="s">
        <v>474</v>
      </c>
      <c r="G14" s="1">
        <v>8</v>
      </c>
      <c r="H14" s="1">
        <v>5</v>
      </c>
      <c r="I14" s="1">
        <v>20</v>
      </c>
      <c r="J14" s="1">
        <f t="shared" si="0"/>
        <v>13</v>
      </c>
      <c r="K14" s="12">
        <f t="shared" si="1"/>
        <v>65</v>
      </c>
      <c r="L14" s="1" t="str">
        <f t="shared" si="2"/>
        <v>V</v>
      </c>
    </row>
    <row r="15" spans="1:12" ht="15" customHeight="1" x14ac:dyDescent="0.25">
      <c r="A15" s="1" t="s">
        <v>34</v>
      </c>
      <c r="B15" s="1">
        <v>12</v>
      </c>
      <c r="C15" s="1" t="s">
        <v>1</v>
      </c>
      <c r="D15" s="1" t="s">
        <v>9</v>
      </c>
      <c r="E15" s="1" t="s">
        <v>35</v>
      </c>
      <c r="F15" s="1" t="s">
        <v>474</v>
      </c>
      <c r="G15" s="1">
        <v>8</v>
      </c>
      <c r="H15" s="1">
        <v>6</v>
      </c>
      <c r="I15" s="1">
        <v>20</v>
      </c>
      <c r="J15" s="1">
        <f t="shared" si="0"/>
        <v>14</v>
      </c>
      <c r="K15" s="12">
        <f t="shared" si="1"/>
        <v>70</v>
      </c>
      <c r="L15" s="1" t="str">
        <f t="shared" si="2"/>
        <v>VI</v>
      </c>
    </row>
    <row r="16" spans="1:12" ht="15" customHeight="1" x14ac:dyDescent="0.25">
      <c r="A16" s="1" t="s">
        <v>36</v>
      </c>
      <c r="B16" s="1">
        <v>13</v>
      </c>
      <c r="C16" s="1" t="s">
        <v>1</v>
      </c>
      <c r="D16" s="1" t="s">
        <v>37</v>
      </c>
      <c r="E16" s="1" t="s">
        <v>35</v>
      </c>
      <c r="F16" s="1" t="s">
        <v>473</v>
      </c>
      <c r="G16" s="1">
        <v>10</v>
      </c>
      <c r="H16" s="1">
        <v>7</v>
      </c>
      <c r="I16" s="1">
        <v>20</v>
      </c>
      <c r="J16" s="1">
        <f t="shared" si="0"/>
        <v>17</v>
      </c>
      <c r="K16" s="12">
        <f t="shared" si="1"/>
        <v>85</v>
      </c>
      <c r="L16" s="1" t="str">
        <f t="shared" si="2"/>
        <v>VII</v>
      </c>
    </row>
    <row r="17" spans="1:12" ht="15" customHeight="1" x14ac:dyDescent="0.25">
      <c r="A17" s="1" t="s">
        <v>38</v>
      </c>
      <c r="B17" s="1">
        <v>14</v>
      </c>
      <c r="C17" s="1" t="s">
        <v>1</v>
      </c>
      <c r="D17" s="1" t="s">
        <v>39</v>
      </c>
      <c r="E17" s="1" t="s">
        <v>35</v>
      </c>
      <c r="F17" s="1" t="s">
        <v>474</v>
      </c>
      <c r="G17" s="1">
        <v>6</v>
      </c>
      <c r="H17" s="1">
        <v>2</v>
      </c>
      <c r="I17" s="1">
        <v>20</v>
      </c>
      <c r="J17" s="1">
        <f t="shared" si="0"/>
        <v>8</v>
      </c>
      <c r="K17" s="12">
        <f t="shared" si="1"/>
        <v>40</v>
      </c>
      <c r="L17" s="1" t="str">
        <f t="shared" si="2"/>
        <v>III</v>
      </c>
    </row>
    <row r="18" spans="1:12" ht="15" customHeight="1" x14ac:dyDescent="0.25">
      <c r="A18" s="1" t="s">
        <v>40</v>
      </c>
      <c r="B18" s="1">
        <v>15</v>
      </c>
      <c r="C18" s="1" t="s">
        <v>1</v>
      </c>
      <c r="D18" s="1" t="s">
        <v>41</v>
      </c>
      <c r="E18" s="1" t="s">
        <v>42</v>
      </c>
      <c r="F18" s="1" t="s">
        <v>473</v>
      </c>
      <c r="G18" s="1">
        <v>12</v>
      </c>
      <c r="H18" s="1">
        <v>5</v>
      </c>
      <c r="I18" s="1">
        <v>20</v>
      </c>
      <c r="J18" s="1">
        <f t="shared" si="0"/>
        <v>17</v>
      </c>
      <c r="K18" s="12">
        <f t="shared" si="1"/>
        <v>85</v>
      </c>
      <c r="L18" s="1" t="str">
        <f t="shared" si="2"/>
        <v>VII</v>
      </c>
    </row>
    <row r="19" spans="1:12" ht="15" customHeight="1" x14ac:dyDescent="0.25">
      <c r="A19" s="1" t="s">
        <v>43</v>
      </c>
      <c r="B19" s="1">
        <v>16</v>
      </c>
      <c r="C19" s="1" t="s">
        <v>1</v>
      </c>
      <c r="D19" s="1" t="s">
        <v>44</v>
      </c>
      <c r="E19" s="1" t="s">
        <v>42</v>
      </c>
      <c r="F19" s="1" t="s">
        <v>473</v>
      </c>
      <c r="G19" s="1">
        <v>10</v>
      </c>
      <c r="H19" s="1">
        <v>2</v>
      </c>
      <c r="I19" s="1">
        <v>20</v>
      </c>
      <c r="J19" s="1">
        <f t="shared" si="0"/>
        <v>12</v>
      </c>
      <c r="K19" s="12">
        <f t="shared" si="1"/>
        <v>60</v>
      </c>
      <c r="L19" s="1" t="str">
        <f t="shared" si="2"/>
        <v>V</v>
      </c>
    </row>
    <row r="20" spans="1:12" ht="15" customHeight="1" x14ac:dyDescent="0.25">
      <c r="A20" s="1" t="s">
        <v>45</v>
      </c>
      <c r="B20" s="1">
        <v>17</v>
      </c>
      <c r="C20" s="1" t="s">
        <v>1</v>
      </c>
      <c r="D20" s="1" t="s">
        <v>46</v>
      </c>
      <c r="E20" s="1" t="s">
        <v>47</v>
      </c>
      <c r="F20" s="1" t="s">
        <v>473</v>
      </c>
      <c r="G20" s="1">
        <v>10</v>
      </c>
      <c r="H20" s="1">
        <v>4</v>
      </c>
      <c r="I20" s="1">
        <v>20</v>
      </c>
      <c r="J20" s="1">
        <f t="shared" si="0"/>
        <v>14</v>
      </c>
      <c r="K20" s="12">
        <f t="shared" si="1"/>
        <v>70</v>
      </c>
      <c r="L20" s="1" t="str">
        <f t="shared" si="2"/>
        <v>VI</v>
      </c>
    </row>
    <row r="21" spans="1:12" ht="15" customHeight="1" x14ac:dyDescent="0.25">
      <c r="A21" s="1" t="s">
        <v>48</v>
      </c>
      <c r="B21" s="1">
        <v>18</v>
      </c>
      <c r="C21" s="1" t="s">
        <v>1</v>
      </c>
      <c r="D21" s="1" t="s">
        <v>49</v>
      </c>
      <c r="E21" s="1" t="s">
        <v>50</v>
      </c>
      <c r="F21" s="1" t="s">
        <v>473</v>
      </c>
      <c r="G21" s="1">
        <v>10</v>
      </c>
      <c r="H21" s="1">
        <v>8</v>
      </c>
      <c r="I21" s="1">
        <v>20</v>
      </c>
      <c r="J21" s="1">
        <f t="shared" si="0"/>
        <v>18</v>
      </c>
      <c r="K21" s="12">
        <f t="shared" si="1"/>
        <v>90</v>
      </c>
      <c r="L21" s="1" t="str">
        <f t="shared" si="2"/>
        <v>VIII</v>
      </c>
    </row>
    <row r="22" spans="1:12" ht="15" customHeight="1" x14ac:dyDescent="0.25">
      <c r="A22" s="1" t="s">
        <v>51</v>
      </c>
      <c r="B22" s="1">
        <v>19</v>
      </c>
      <c r="C22" s="1" t="s">
        <v>1</v>
      </c>
      <c r="D22" s="1" t="s">
        <v>52</v>
      </c>
      <c r="E22" s="1" t="s">
        <v>53</v>
      </c>
      <c r="F22" s="1" t="s">
        <v>473</v>
      </c>
      <c r="G22" s="1">
        <v>12</v>
      </c>
      <c r="H22" s="1">
        <v>7</v>
      </c>
      <c r="I22" s="1">
        <v>20</v>
      </c>
      <c r="J22" s="1">
        <f t="shared" si="0"/>
        <v>19</v>
      </c>
      <c r="K22" s="12">
        <f t="shared" si="1"/>
        <v>95</v>
      </c>
      <c r="L22" s="1" t="str">
        <f t="shared" si="2"/>
        <v>VIII</v>
      </c>
    </row>
    <row r="23" spans="1:12" ht="15" customHeight="1" x14ac:dyDescent="0.25">
      <c r="A23" s="1" t="s">
        <v>54</v>
      </c>
      <c r="B23" s="1">
        <v>20</v>
      </c>
      <c r="C23" s="1" t="s">
        <v>1</v>
      </c>
      <c r="D23" s="1" t="s">
        <v>55</v>
      </c>
      <c r="E23" s="1" t="s">
        <v>56</v>
      </c>
      <c r="F23" s="1" t="s">
        <v>473</v>
      </c>
      <c r="G23" s="1">
        <v>12</v>
      </c>
      <c r="H23" s="1">
        <v>8</v>
      </c>
      <c r="I23" s="1">
        <v>20</v>
      </c>
      <c r="J23" s="1">
        <f t="shared" si="0"/>
        <v>20</v>
      </c>
      <c r="K23" s="12">
        <f t="shared" si="1"/>
        <v>100</v>
      </c>
      <c r="L23" s="1" t="str">
        <f t="shared" si="2"/>
        <v>VIII</v>
      </c>
    </row>
    <row r="24" spans="1:12" ht="15" customHeight="1" x14ac:dyDescent="0.25">
      <c r="A24" s="1" t="s">
        <v>57</v>
      </c>
      <c r="B24" s="1">
        <v>21</v>
      </c>
      <c r="C24" s="1" t="s">
        <v>1</v>
      </c>
      <c r="D24" s="1" t="s">
        <v>58</v>
      </c>
      <c r="E24" s="1" t="s">
        <v>8</v>
      </c>
      <c r="F24" s="1" t="s">
        <v>474</v>
      </c>
      <c r="G24" s="1">
        <v>10</v>
      </c>
      <c r="H24" s="1">
        <v>7</v>
      </c>
      <c r="I24" s="1">
        <v>20</v>
      </c>
      <c r="J24" s="1">
        <f t="shared" si="0"/>
        <v>17</v>
      </c>
      <c r="K24" s="12">
        <f t="shared" si="1"/>
        <v>85</v>
      </c>
      <c r="L24" s="1" t="str">
        <f t="shared" si="2"/>
        <v>VII</v>
      </c>
    </row>
    <row r="25" spans="1:12" ht="15" customHeight="1" x14ac:dyDescent="0.25">
      <c r="A25" s="1" t="s">
        <v>59</v>
      </c>
      <c r="B25" s="1">
        <v>22</v>
      </c>
      <c r="C25" s="1" t="s">
        <v>1</v>
      </c>
      <c r="D25" s="1" t="s">
        <v>60</v>
      </c>
      <c r="E25" s="1" t="s">
        <v>61</v>
      </c>
      <c r="F25" s="1" t="s">
        <v>473</v>
      </c>
      <c r="G25" s="1">
        <v>10</v>
      </c>
      <c r="H25" s="1">
        <v>7</v>
      </c>
      <c r="I25" s="1">
        <v>20</v>
      </c>
      <c r="J25" s="1">
        <f t="shared" si="0"/>
        <v>17</v>
      </c>
      <c r="K25" s="12">
        <f t="shared" si="1"/>
        <v>85</v>
      </c>
      <c r="L25" s="1" t="str">
        <f t="shared" si="2"/>
        <v>VII</v>
      </c>
    </row>
    <row r="26" spans="1:12" ht="15" customHeight="1" x14ac:dyDescent="0.25">
      <c r="A26" s="1" t="s">
        <v>62</v>
      </c>
      <c r="B26" s="1">
        <v>23</v>
      </c>
      <c r="C26" s="1" t="s">
        <v>1</v>
      </c>
      <c r="D26" s="1" t="s">
        <v>63</v>
      </c>
      <c r="E26" s="1" t="s">
        <v>64</v>
      </c>
      <c r="F26" s="1" t="s">
        <v>473</v>
      </c>
      <c r="G26" s="1">
        <v>8</v>
      </c>
      <c r="H26" s="1">
        <v>5</v>
      </c>
      <c r="I26" s="1">
        <v>20</v>
      </c>
      <c r="J26" s="1">
        <f t="shared" si="0"/>
        <v>13</v>
      </c>
      <c r="K26" s="12">
        <f t="shared" si="1"/>
        <v>65</v>
      </c>
      <c r="L26" s="1" t="str">
        <f t="shared" si="2"/>
        <v>V</v>
      </c>
    </row>
    <row r="27" spans="1:12" ht="15" customHeight="1" x14ac:dyDescent="0.25">
      <c r="A27" s="1" t="s">
        <v>65</v>
      </c>
      <c r="B27" s="1">
        <v>24</v>
      </c>
      <c r="C27" s="1" t="s">
        <v>1</v>
      </c>
      <c r="D27" s="1" t="s">
        <v>66</v>
      </c>
      <c r="E27" s="1" t="s">
        <v>67</v>
      </c>
      <c r="F27" s="1" t="s">
        <v>473</v>
      </c>
      <c r="G27" s="1">
        <v>10</v>
      </c>
      <c r="H27" s="1">
        <v>6</v>
      </c>
      <c r="I27" s="1">
        <v>20</v>
      </c>
      <c r="J27" s="1">
        <f t="shared" si="0"/>
        <v>16</v>
      </c>
      <c r="K27" s="12">
        <f t="shared" si="1"/>
        <v>80</v>
      </c>
      <c r="L27" s="1" t="str">
        <f t="shared" si="2"/>
        <v>VII</v>
      </c>
    </row>
    <row r="28" spans="1:12" ht="15" customHeight="1" x14ac:dyDescent="0.25">
      <c r="A28" s="1" t="s">
        <v>68</v>
      </c>
      <c r="B28" s="1">
        <v>25</v>
      </c>
      <c r="C28" s="1" t="s">
        <v>1</v>
      </c>
      <c r="D28" s="1" t="s">
        <v>23</v>
      </c>
      <c r="E28" s="1" t="s">
        <v>69</v>
      </c>
      <c r="F28" s="1" t="s">
        <v>473</v>
      </c>
      <c r="G28" s="1"/>
      <c r="H28" s="1"/>
      <c r="I28" s="1"/>
      <c r="J28" s="1"/>
      <c r="K28" s="12"/>
      <c r="L28" s="1"/>
    </row>
    <row r="29" spans="1:12" ht="15" customHeight="1" x14ac:dyDescent="0.25">
      <c r="A29" s="1" t="s">
        <v>70</v>
      </c>
      <c r="B29" s="1">
        <v>26</v>
      </c>
      <c r="C29" s="1" t="s">
        <v>1</v>
      </c>
      <c r="D29" s="1" t="s">
        <v>71</v>
      </c>
      <c r="E29" s="1" t="s">
        <v>69</v>
      </c>
      <c r="F29" s="1" t="s">
        <v>473</v>
      </c>
      <c r="G29" s="1">
        <v>12</v>
      </c>
      <c r="H29" s="1">
        <v>8</v>
      </c>
      <c r="I29" s="1">
        <v>20</v>
      </c>
      <c r="J29" s="1">
        <f t="shared" ref="J29:J40" si="3">(G29+H29)</f>
        <v>20</v>
      </c>
      <c r="K29" s="12">
        <f t="shared" ref="K29:K40" si="4">(J29*100)/I29</f>
        <v>100</v>
      </c>
      <c r="L29" s="1" t="str">
        <f t="shared" ref="L29:L40" si="5">IF(K29&gt;89,"VIII",IF(K29&gt;79,"VII",IF(K29&gt;69,"VI",IF(K29&gt;59,"V",IF(K29&gt;49,"IV",IF(K29&gt;39,"III",IF(K29&gt;29,"II","I")))))))</f>
        <v>VIII</v>
      </c>
    </row>
    <row r="30" spans="1:12" ht="15" customHeight="1" x14ac:dyDescent="0.25">
      <c r="A30" s="1" t="s">
        <v>72</v>
      </c>
      <c r="B30" s="1">
        <v>27</v>
      </c>
      <c r="C30" s="1" t="s">
        <v>1</v>
      </c>
      <c r="D30" s="1" t="s">
        <v>15</v>
      </c>
      <c r="E30" s="1" t="s">
        <v>73</v>
      </c>
      <c r="F30" s="1" t="s">
        <v>473</v>
      </c>
      <c r="G30" s="1">
        <v>10</v>
      </c>
      <c r="H30" s="1">
        <v>3</v>
      </c>
      <c r="I30" s="1">
        <v>20</v>
      </c>
      <c r="J30" s="1">
        <f t="shared" si="3"/>
        <v>13</v>
      </c>
      <c r="K30" s="12">
        <f t="shared" si="4"/>
        <v>65</v>
      </c>
      <c r="L30" s="1" t="str">
        <f t="shared" si="5"/>
        <v>V</v>
      </c>
    </row>
    <row r="31" spans="1:12" ht="15" customHeight="1" x14ac:dyDescent="0.25">
      <c r="A31" s="1" t="s">
        <v>74</v>
      </c>
      <c r="B31" s="1">
        <v>28</v>
      </c>
      <c r="C31" s="1" t="s">
        <v>1</v>
      </c>
      <c r="D31" s="1" t="s">
        <v>75</v>
      </c>
      <c r="E31" s="1" t="s">
        <v>76</v>
      </c>
      <c r="F31" s="1" t="s">
        <v>474</v>
      </c>
      <c r="G31" s="1">
        <v>8</v>
      </c>
      <c r="H31" s="1">
        <v>5</v>
      </c>
      <c r="I31" s="1">
        <v>20</v>
      </c>
      <c r="J31" s="1">
        <f t="shared" si="3"/>
        <v>13</v>
      </c>
      <c r="K31" s="12">
        <f t="shared" si="4"/>
        <v>65</v>
      </c>
      <c r="L31" s="1" t="str">
        <f t="shared" si="5"/>
        <v>V</v>
      </c>
    </row>
    <row r="32" spans="1:12" ht="15.75" customHeight="1" x14ac:dyDescent="0.25">
      <c r="A32" s="1" t="s">
        <v>77</v>
      </c>
      <c r="B32" s="1">
        <v>29</v>
      </c>
      <c r="C32" s="1" t="s">
        <v>1</v>
      </c>
      <c r="D32" s="1" t="s">
        <v>78</v>
      </c>
      <c r="E32" s="1" t="s">
        <v>79</v>
      </c>
      <c r="F32" s="1" t="s">
        <v>473</v>
      </c>
      <c r="G32" s="1">
        <v>12</v>
      </c>
      <c r="H32" s="1">
        <v>8</v>
      </c>
      <c r="I32" s="1">
        <v>20</v>
      </c>
      <c r="J32" s="1">
        <f t="shared" si="3"/>
        <v>20</v>
      </c>
      <c r="K32" s="12">
        <f t="shared" si="4"/>
        <v>100</v>
      </c>
      <c r="L32" s="1" t="str">
        <f t="shared" si="5"/>
        <v>VIII</v>
      </c>
    </row>
    <row r="33" spans="1:12" ht="15.75" customHeight="1" x14ac:dyDescent="0.25">
      <c r="A33" s="1" t="s">
        <v>80</v>
      </c>
      <c r="B33" s="1">
        <v>30</v>
      </c>
      <c r="C33" s="1" t="s">
        <v>1</v>
      </c>
      <c r="D33" s="1" t="s">
        <v>81</v>
      </c>
      <c r="E33" s="1" t="s">
        <v>82</v>
      </c>
      <c r="F33" s="1" t="s">
        <v>473</v>
      </c>
      <c r="G33" s="1">
        <v>12</v>
      </c>
      <c r="H33" s="1">
        <v>7</v>
      </c>
      <c r="I33" s="1">
        <v>20</v>
      </c>
      <c r="J33" s="1">
        <f t="shared" si="3"/>
        <v>19</v>
      </c>
      <c r="K33" s="12">
        <f t="shared" si="4"/>
        <v>95</v>
      </c>
      <c r="L33" s="1" t="str">
        <f t="shared" si="5"/>
        <v>VIII</v>
      </c>
    </row>
    <row r="34" spans="1:12" ht="15.75" customHeight="1" x14ac:dyDescent="0.25">
      <c r="A34" s="1" t="s">
        <v>83</v>
      </c>
      <c r="B34" s="1">
        <v>31</v>
      </c>
      <c r="C34" s="1" t="s">
        <v>1</v>
      </c>
      <c r="D34" s="1" t="s">
        <v>84</v>
      </c>
      <c r="E34" s="1" t="s">
        <v>85</v>
      </c>
      <c r="F34" s="1" t="s">
        <v>473</v>
      </c>
      <c r="G34" s="1">
        <v>10</v>
      </c>
      <c r="H34" s="1">
        <v>8</v>
      </c>
      <c r="I34" s="1">
        <v>20</v>
      </c>
      <c r="J34" s="1">
        <f t="shared" si="3"/>
        <v>18</v>
      </c>
      <c r="K34" s="12">
        <f t="shared" si="4"/>
        <v>90</v>
      </c>
      <c r="L34" s="1" t="str">
        <f t="shared" si="5"/>
        <v>VIII</v>
      </c>
    </row>
    <row r="35" spans="1:12" ht="15.75" customHeight="1" x14ac:dyDescent="0.25">
      <c r="A35" s="1" t="s">
        <v>86</v>
      </c>
      <c r="B35" s="1">
        <v>32</v>
      </c>
      <c r="C35" s="1" t="s">
        <v>1</v>
      </c>
      <c r="D35" s="1" t="s">
        <v>87</v>
      </c>
      <c r="E35" s="1" t="s">
        <v>88</v>
      </c>
      <c r="F35" s="1" t="s">
        <v>473</v>
      </c>
      <c r="G35" s="1">
        <v>8</v>
      </c>
      <c r="H35" s="1">
        <v>4</v>
      </c>
      <c r="I35" s="1">
        <v>20</v>
      </c>
      <c r="J35" s="1">
        <f t="shared" si="3"/>
        <v>12</v>
      </c>
      <c r="K35" s="12">
        <f t="shared" si="4"/>
        <v>60</v>
      </c>
      <c r="L35" s="1" t="str">
        <f t="shared" si="5"/>
        <v>V</v>
      </c>
    </row>
    <row r="36" spans="1:12" ht="15.75" customHeight="1" x14ac:dyDescent="0.25">
      <c r="A36" s="1" t="s">
        <v>89</v>
      </c>
      <c r="B36" s="1">
        <v>33</v>
      </c>
      <c r="C36" s="1" t="s">
        <v>1</v>
      </c>
      <c r="D36" s="1" t="s">
        <v>90</v>
      </c>
      <c r="E36" s="1" t="s">
        <v>91</v>
      </c>
      <c r="F36" s="1" t="s">
        <v>473</v>
      </c>
      <c r="G36" s="1">
        <v>10</v>
      </c>
      <c r="H36" s="1">
        <v>3</v>
      </c>
      <c r="I36" s="1">
        <v>20</v>
      </c>
      <c r="J36" s="1">
        <f t="shared" si="3"/>
        <v>13</v>
      </c>
      <c r="K36" s="12">
        <f t="shared" si="4"/>
        <v>65</v>
      </c>
      <c r="L36" s="1" t="str">
        <f t="shared" si="5"/>
        <v>V</v>
      </c>
    </row>
    <row r="37" spans="1:12" ht="15.75" customHeight="1" x14ac:dyDescent="0.25">
      <c r="A37" s="1" t="s">
        <v>92</v>
      </c>
      <c r="B37" s="1">
        <v>34</v>
      </c>
      <c r="C37" s="1" t="s">
        <v>1</v>
      </c>
      <c r="D37" s="1" t="s">
        <v>93</v>
      </c>
      <c r="E37" s="1" t="s">
        <v>91</v>
      </c>
      <c r="F37" s="1" t="s">
        <v>473</v>
      </c>
      <c r="G37" s="1">
        <v>8</v>
      </c>
      <c r="H37" s="1">
        <v>2</v>
      </c>
      <c r="I37" s="1">
        <v>20</v>
      </c>
      <c r="J37" s="1">
        <f t="shared" si="3"/>
        <v>10</v>
      </c>
      <c r="K37" s="12">
        <f t="shared" si="4"/>
        <v>50</v>
      </c>
      <c r="L37" s="1" t="str">
        <f t="shared" si="5"/>
        <v>IV</v>
      </c>
    </row>
    <row r="38" spans="1:12" ht="15.75" customHeight="1" x14ac:dyDescent="0.25">
      <c r="A38" s="1" t="s">
        <v>94</v>
      </c>
      <c r="B38" s="1">
        <v>35</v>
      </c>
      <c r="C38" s="1" t="s">
        <v>1</v>
      </c>
      <c r="D38" s="1" t="s">
        <v>95</v>
      </c>
      <c r="E38" s="1" t="s">
        <v>96</v>
      </c>
      <c r="F38" s="1" t="s">
        <v>474</v>
      </c>
      <c r="G38" s="1">
        <v>10</v>
      </c>
      <c r="H38" s="1">
        <v>7</v>
      </c>
      <c r="I38" s="1">
        <v>20</v>
      </c>
      <c r="J38" s="1">
        <f t="shared" si="3"/>
        <v>17</v>
      </c>
      <c r="K38" s="12">
        <f t="shared" si="4"/>
        <v>85</v>
      </c>
      <c r="L38" s="1" t="str">
        <f t="shared" si="5"/>
        <v>VII</v>
      </c>
    </row>
    <row r="39" spans="1:12" ht="15.75" customHeight="1" x14ac:dyDescent="0.25">
      <c r="A39" s="1" t="s">
        <v>97</v>
      </c>
      <c r="B39" s="1">
        <v>36</v>
      </c>
      <c r="C39" s="1" t="s">
        <v>1</v>
      </c>
      <c r="D39" s="1" t="s">
        <v>98</v>
      </c>
      <c r="E39" s="1" t="s">
        <v>96</v>
      </c>
      <c r="F39" s="1" t="s">
        <v>473</v>
      </c>
      <c r="G39" s="1">
        <v>12</v>
      </c>
      <c r="H39" s="1">
        <v>5</v>
      </c>
      <c r="I39" s="1">
        <v>20</v>
      </c>
      <c r="J39" s="1">
        <f t="shared" si="3"/>
        <v>17</v>
      </c>
      <c r="K39" s="12">
        <f t="shared" si="4"/>
        <v>85</v>
      </c>
      <c r="L39" s="1" t="str">
        <f t="shared" si="5"/>
        <v>VII</v>
      </c>
    </row>
    <row r="40" spans="1:12" ht="15.75" customHeight="1" x14ac:dyDescent="0.25">
      <c r="A40" s="1" t="s">
        <v>99</v>
      </c>
      <c r="B40" s="1">
        <v>37</v>
      </c>
      <c r="C40" s="1" t="s">
        <v>1</v>
      </c>
      <c r="D40" s="1" t="s">
        <v>100</v>
      </c>
      <c r="E40" s="1" t="s">
        <v>101</v>
      </c>
      <c r="F40" s="1" t="s">
        <v>473</v>
      </c>
      <c r="G40" s="1">
        <v>12</v>
      </c>
      <c r="H40" s="1">
        <v>8</v>
      </c>
      <c r="I40" s="1">
        <v>20</v>
      </c>
      <c r="J40" s="1">
        <f t="shared" si="3"/>
        <v>20</v>
      </c>
      <c r="K40" s="12">
        <f t="shared" si="4"/>
        <v>100</v>
      </c>
      <c r="L40" s="1" t="str">
        <f t="shared" si="5"/>
        <v>VIII</v>
      </c>
    </row>
    <row r="41" spans="1:12" ht="15.75" customHeight="1" x14ac:dyDescent="0.25">
      <c r="A41" s="1" t="s">
        <v>102</v>
      </c>
      <c r="B41" s="1">
        <v>38</v>
      </c>
      <c r="C41" s="1" t="s">
        <v>1</v>
      </c>
      <c r="D41" s="1" t="s">
        <v>103</v>
      </c>
      <c r="E41" s="1" t="s">
        <v>344</v>
      </c>
      <c r="F41" s="1" t="s">
        <v>473</v>
      </c>
      <c r="G41" s="1"/>
      <c r="H41" s="1"/>
      <c r="I41" s="1"/>
      <c r="J41" s="1"/>
      <c r="K41" s="12"/>
      <c r="L41" s="1"/>
    </row>
    <row r="42" spans="1:12" ht="15.75" customHeight="1" x14ac:dyDescent="0.25">
      <c r="A42" s="1" t="s">
        <v>104</v>
      </c>
      <c r="B42" s="1">
        <v>39</v>
      </c>
      <c r="C42" s="1" t="s">
        <v>1</v>
      </c>
      <c r="D42" s="1" t="s">
        <v>55</v>
      </c>
      <c r="E42" s="1" t="s">
        <v>105</v>
      </c>
      <c r="F42" s="1" t="s">
        <v>474</v>
      </c>
      <c r="G42" s="1">
        <v>12</v>
      </c>
      <c r="H42" s="1">
        <v>8</v>
      </c>
      <c r="I42" s="1">
        <v>20</v>
      </c>
      <c r="J42" s="1">
        <f>(G42+H42)</f>
        <v>20</v>
      </c>
      <c r="K42" s="12">
        <f>(J42*100)/I42</f>
        <v>100</v>
      </c>
      <c r="L42" s="1" t="str">
        <f>IF(K42&gt;89,"VIII",IF(K42&gt;79,"VII",IF(K42&gt;69,"VI",IF(K42&gt;59,"V",IF(K42&gt;49,"IV",IF(K42&gt;39,"III",IF(K42&gt;29,"II","I")))))))</f>
        <v>VIII</v>
      </c>
    </row>
    <row r="43" spans="1:12" ht="15.75" customHeight="1" x14ac:dyDescent="0.25">
      <c r="A43" s="1" t="s">
        <v>106</v>
      </c>
      <c r="B43" s="1">
        <v>40</v>
      </c>
      <c r="C43" s="1" t="s">
        <v>1</v>
      </c>
      <c r="D43" s="1" t="s">
        <v>107</v>
      </c>
      <c r="E43" s="1" t="s">
        <v>108</v>
      </c>
      <c r="F43" s="1" t="s">
        <v>473</v>
      </c>
      <c r="G43" s="1">
        <v>8</v>
      </c>
      <c r="H43" s="1">
        <v>7</v>
      </c>
      <c r="I43" s="1">
        <v>20</v>
      </c>
      <c r="J43" s="1">
        <f>(G43+H43)</f>
        <v>15</v>
      </c>
      <c r="K43" s="12">
        <f>(J43*100)/I43</f>
        <v>75</v>
      </c>
      <c r="L43" s="1" t="str">
        <f>IF(K43&gt;89,"VIII",IF(K43&gt;79,"VII",IF(K43&gt;69,"VI",IF(K43&gt;59,"V",IF(K43&gt;49,"IV",IF(K43&gt;39,"III",IF(K43&gt;29,"II","I")))))))</f>
        <v>VI</v>
      </c>
    </row>
    <row r="44" spans="1:12" ht="15.75" customHeight="1" x14ac:dyDescent="0.25">
      <c r="A44" s="1" t="s">
        <v>109</v>
      </c>
      <c r="B44" s="1">
        <v>41</v>
      </c>
      <c r="C44" s="1" t="s">
        <v>1</v>
      </c>
      <c r="D44" s="1" t="s">
        <v>110</v>
      </c>
      <c r="E44" s="1" t="s">
        <v>111</v>
      </c>
      <c r="F44" s="1" t="s">
        <v>474</v>
      </c>
      <c r="G44" s="1">
        <v>12</v>
      </c>
      <c r="H44" s="1">
        <v>7</v>
      </c>
      <c r="I44" s="1">
        <v>20</v>
      </c>
      <c r="J44" s="1">
        <f>(G44+H44)</f>
        <v>19</v>
      </c>
      <c r="K44" s="12">
        <f>(J44*100)/I44</f>
        <v>95</v>
      </c>
      <c r="L44" s="1" t="str">
        <f>IF(K44&gt;89,"VIII",IF(K44&gt;79,"VII",IF(K44&gt;69,"VI",IF(K44&gt;59,"V",IF(K44&gt;49,"IV",IF(K44&gt;39,"III",IF(K44&gt;29,"II","I")))))))</f>
        <v>VIII</v>
      </c>
    </row>
    <row r="45" spans="1:12" ht="15.75" customHeight="1" x14ac:dyDescent="0.25">
      <c r="A45" s="1" t="s">
        <v>112</v>
      </c>
      <c r="B45" s="1">
        <v>42</v>
      </c>
      <c r="C45" s="1" t="s">
        <v>1</v>
      </c>
      <c r="D45" s="1" t="s">
        <v>113</v>
      </c>
      <c r="E45" s="1" t="s">
        <v>114</v>
      </c>
      <c r="F45" s="1" t="s">
        <v>473</v>
      </c>
      <c r="G45" s="1">
        <v>10</v>
      </c>
      <c r="H45" s="1">
        <v>8</v>
      </c>
      <c r="I45" s="1">
        <v>20</v>
      </c>
      <c r="J45" s="1">
        <f>(G45+H45)</f>
        <v>18</v>
      </c>
      <c r="K45" s="12">
        <f>(J45*100)/I45</f>
        <v>90</v>
      </c>
      <c r="L45" s="1" t="str">
        <f>IF(K45&gt;89,"VIII",IF(K45&gt;79,"VII",IF(K45&gt;69,"VI",IF(K45&gt;59,"V",IF(K45&gt;49,"IV",IF(K45&gt;39,"III",IF(K45&gt;29,"II","I")))))))</f>
        <v>VIII</v>
      </c>
    </row>
    <row r="46" spans="1:12" ht="18.75" customHeight="1" x14ac:dyDescent="0.25">
      <c r="A46" s="2" t="s">
        <v>115</v>
      </c>
      <c r="B46" s="2">
        <v>43</v>
      </c>
      <c r="C46" s="2" t="s">
        <v>1</v>
      </c>
      <c r="D46" s="2" t="s">
        <v>116</v>
      </c>
      <c r="E46" s="2" t="s">
        <v>117</v>
      </c>
      <c r="F46" s="1" t="s">
        <v>474</v>
      </c>
      <c r="G46" s="2">
        <v>8</v>
      </c>
      <c r="H46" s="2">
        <v>5</v>
      </c>
      <c r="I46" s="2">
        <v>20</v>
      </c>
      <c r="J46" s="2">
        <f>(G46+H46)</f>
        <v>13</v>
      </c>
      <c r="K46" s="2">
        <f>(J46*100)/I46</f>
        <v>65</v>
      </c>
      <c r="L46" s="1" t="str">
        <f>IF(K46&gt;89,"VIII",IF(K46&gt;79,"VII",IF(K46&gt;69,"VI",IF(K46&gt;59,"V",IF(K46&gt;49,"IV",IF(K46&gt;39,"III",IF(K46&gt;29,"II","I")))))))</f>
        <v>V</v>
      </c>
    </row>
    <row r="47" spans="1:12" ht="15" customHeight="1" x14ac:dyDescent="0.25">
      <c r="K47" s="1" t="s">
        <v>348</v>
      </c>
      <c r="L47" s="1">
        <f>COUNTIF(L2:L46,"VIII")</f>
        <v>16</v>
      </c>
    </row>
    <row r="48" spans="1:12" ht="15" customHeight="1" x14ac:dyDescent="0.25">
      <c r="K48" s="1" t="s">
        <v>349</v>
      </c>
      <c r="L48" s="1">
        <f>COUNTIF(L2:L46,"VII")</f>
        <v>8</v>
      </c>
    </row>
    <row r="49" spans="11:12" ht="15" customHeight="1" x14ac:dyDescent="0.25">
      <c r="K49" s="1" t="s">
        <v>350</v>
      </c>
      <c r="L49" s="1">
        <f>COUNTIF(L2:L46,"VI")</f>
        <v>4</v>
      </c>
    </row>
    <row r="50" spans="11:12" ht="15" customHeight="1" x14ac:dyDescent="0.25">
      <c r="K50" s="1" t="s">
        <v>351</v>
      </c>
      <c r="L50" s="1">
        <f>COUNTIF(L2:L46,"V")</f>
        <v>11</v>
      </c>
    </row>
    <row r="51" spans="11:12" ht="15" customHeight="1" x14ac:dyDescent="0.25">
      <c r="K51" s="1" t="s">
        <v>352</v>
      </c>
      <c r="L51" s="1">
        <f>COUNTIF(L2:L46,"IV")</f>
        <v>1</v>
      </c>
    </row>
    <row r="52" spans="11:12" ht="15" customHeight="1" x14ac:dyDescent="0.25">
      <c r="K52" s="1" t="s">
        <v>353</v>
      </c>
      <c r="L52" s="1">
        <f>COUNTIF(L2:L46,"III")</f>
        <v>1</v>
      </c>
    </row>
    <row r="53" spans="11:12" ht="15" customHeight="1" x14ac:dyDescent="0.25">
      <c r="K53" s="1" t="s">
        <v>354</v>
      </c>
      <c r="L53" s="1">
        <f>COUNTIF(L2:L46,"II")</f>
        <v>0</v>
      </c>
    </row>
    <row r="54" spans="11:12" ht="15" customHeight="1" x14ac:dyDescent="0.25">
      <c r="K54" s="1" t="s">
        <v>355</v>
      </c>
      <c r="L54" s="1">
        <f>COUNTIF(L2:L46,"I")</f>
        <v>0</v>
      </c>
    </row>
    <row r="55" spans="11:12" ht="15" customHeight="1" x14ac:dyDescent="0.25"/>
    <row r="56" spans="11:12" ht="15" customHeight="1" x14ac:dyDescent="0.25"/>
    <row r="57" spans="11:12" ht="15" customHeight="1" x14ac:dyDescent="0.25"/>
    <row r="58" spans="11:12" ht="15" customHeight="1" x14ac:dyDescent="0.25"/>
    <row r="59" spans="11:12" ht="15" customHeight="1" x14ac:dyDescent="0.25"/>
    <row r="60" spans="11:12" ht="15" customHeight="1" x14ac:dyDescent="0.25"/>
    <row r="61" spans="11:12" ht="15" customHeight="1" x14ac:dyDescent="0.25"/>
    <row r="62" spans="11:12" ht="15" customHeight="1" x14ac:dyDescent="0.25"/>
    <row r="63" spans="11:12" ht="15" customHeight="1" x14ac:dyDescent="0.25"/>
    <row r="64" spans="11:12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8" customHeight="1" x14ac:dyDescent="0.25"/>
    <row r="85" ht="17.25" customHeight="1" x14ac:dyDescent="0.25"/>
    <row r="86" ht="19.5" customHeight="1" x14ac:dyDescent="0.25"/>
    <row r="87" ht="19.5" customHeight="1" x14ac:dyDescent="0.25"/>
  </sheetData>
  <mergeCells count="2">
    <mergeCell ref="A1:L1"/>
    <mergeCell ref="E2:L2"/>
  </mergeCells>
  <pageMargins left="0.9055118110236221" right="0.31496062992125984" top="0.19685039370078741" bottom="0" header="0.31496062992125984" footer="0.31496062992125984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25" workbookViewId="0">
      <selection activeCell="H47" sqref="H47"/>
    </sheetView>
  </sheetViews>
  <sheetFormatPr defaultRowHeight="15" x14ac:dyDescent="0.25"/>
  <cols>
    <col min="1" max="1" width="8.5703125" customWidth="1"/>
    <col min="2" max="2" width="4.140625" customWidth="1"/>
    <col min="3" max="3" width="5.42578125" customWidth="1"/>
    <col min="4" max="4" width="14.7109375" customWidth="1"/>
    <col min="5" max="5" width="13.85546875" customWidth="1"/>
    <col min="6" max="6" width="5.140625" customWidth="1"/>
    <col min="7" max="7" width="5.7109375" customWidth="1"/>
    <col min="8" max="8" width="8.140625" customWidth="1"/>
    <col min="9" max="9" width="6.5703125" customWidth="1"/>
    <col min="10" max="10" width="6.85546875" customWidth="1"/>
    <col min="11" max="11" width="5.42578125" customWidth="1"/>
    <col min="12" max="12" width="8.7109375" customWidth="1"/>
  </cols>
  <sheetData>
    <row r="1" spans="1:12" ht="21" x14ac:dyDescent="0.35">
      <c r="A1" s="18" t="s">
        <v>357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1" x14ac:dyDescent="0.35">
      <c r="A2" s="13"/>
      <c r="B2" s="13"/>
      <c r="C2" s="13"/>
      <c r="D2" s="13"/>
      <c r="E2" s="20" t="s">
        <v>346</v>
      </c>
      <c r="F2" s="20"/>
      <c r="G2" s="20"/>
      <c r="H2" s="20"/>
      <c r="I2" s="20"/>
      <c r="J2" s="20"/>
      <c r="K2" s="20"/>
      <c r="L2" s="20"/>
    </row>
    <row r="3" spans="1:12" ht="30" x14ac:dyDescent="0.25">
      <c r="A3" s="7" t="s">
        <v>345</v>
      </c>
      <c r="B3" s="7" t="s">
        <v>335</v>
      </c>
      <c r="C3" s="8" t="s">
        <v>336</v>
      </c>
      <c r="D3" s="8" t="s">
        <v>337</v>
      </c>
      <c r="E3" s="8" t="s">
        <v>338</v>
      </c>
      <c r="F3" s="8" t="s">
        <v>472</v>
      </c>
      <c r="G3" s="8" t="s">
        <v>339</v>
      </c>
      <c r="H3" s="8" t="s">
        <v>340</v>
      </c>
      <c r="I3" s="9" t="s">
        <v>341</v>
      </c>
      <c r="J3" s="9" t="s">
        <v>342</v>
      </c>
      <c r="K3" s="8" t="s">
        <v>343</v>
      </c>
      <c r="L3" s="10" t="s">
        <v>347</v>
      </c>
    </row>
    <row r="4" spans="1:12" x14ac:dyDescent="0.25">
      <c r="A4" s="14" t="s">
        <v>118</v>
      </c>
      <c r="B4" s="14">
        <v>1</v>
      </c>
      <c r="C4" s="14" t="s">
        <v>119</v>
      </c>
      <c r="D4" s="14" t="s">
        <v>120</v>
      </c>
      <c r="E4" s="14" t="s">
        <v>121</v>
      </c>
      <c r="F4" s="14" t="s">
        <v>474</v>
      </c>
      <c r="G4" s="14">
        <v>12</v>
      </c>
      <c r="H4" s="14">
        <v>4</v>
      </c>
      <c r="I4" s="14">
        <v>20</v>
      </c>
      <c r="J4" s="14">
        <f>(G4+H4)</f>
        <v>16</v>
      </c>
      <c r="K4" s="15">
        <f>(J4*100)/I4</f>
        <v>80</v>
      </c>
      <c r="L4" s="14" t="str">
        <f>IF(K4&gt;89,"VIII",IF(K4&gt;79,"VII",IF(K4&gt;69,"VI",IF(K4&gt;59,"V",IF(K4&gt;49,"IV",IF(K4&gt;39,"III",IF(K4&gt;29,"II","I")))))))</f>
        <v>VII</v>
      </c>
    </row>
    <row r="5" spans="1:12" x14ac:dyDescent="0.25">
      <c r="A5" s="1" t="s">
        <v>122</v>
      </c>
      <c r="B5" s="1">
        <v>2</v>
      </c>
      <c r="C5" s="1" t="s">
        <v>119</v>
      </c>
      <c r="D5" s="1" t="s">
        <v>123</v>
      </c>
      <c r="E5" s="1" t="s">
        <v>124</v>
      </c>
      <c r="F5" s="14" t="s">
        <v>474</v>
      </c>
      <c r="G5" s="1">
        <v>12</v>
      </c>
      <c r="H5" s="1">
        <v>5</v>
      </c>
      <c r="I5" s="1">
        <v>20</v>
      </c>
      <c r="J5" s="1">
        <f>(G5+H5)</f>
        <v>17</v>
      </c>
      <c r="K5" s="12">
        <f>(J5*100)/I5</f>
        <v>85</v>
      </c>
      <c r="L5" s="1" t="str">
        <f>IF(K5&gt;89,"VIII",IF(K5&gt;79,"VII",IF(K5&gt;69,"VI",IF(K5&gt;59,"V",IF(K5&gt;49,"IV",IF(K5&gt;39,"III",IF(K5&gt;29,"II","I")))))))</f>
        <v>VII</v>
      </c>
    </row>
    <row r="6" spans="1:12" x14ac:dyDescent="0.25">
      <c r="A6" s="1" t="s">
        <v>125</v>
      </c>
      <c r="B6" s="1">
        <v>3</v>
      </c>
      <c r="C6" s="1" t="s">
        <v>119</v>
      </c>
      <c r="D6" s="1" t="s">
        <v>126</v>
      </c>
      <c r="E6" s="1" t="s">
        <v>127</v>
      </c>
      <c r="F6" s="14" t="s">
        <v>473</v>
      </c>
      <c r="G6" s="1">
        <v>12</v>
      </c>
      <c r="H6" s="1">
        <v>2</v>
      </c>
      <c r="I6" s="1">
        <v>20</v>
      </c>
      <c r="J6" s="1">
        <f>(G6+H6)</f>
        <v>14</v>
      </c>
      <c r="K6" s="12">
        <f>(J6*100)/I6</f>
        <v>70</v>
      </c>
      <c r="L6" s="1" t="str">
        <f>IF(K6&gt;89,"VIII",IF(K6&gt;79,"VII",IF(K6&gt;69,"VI",IF(K6&gt;59,"V",IF(K6&gt;49,"IV",IF(K6&gt;39,"III",IF(K6&gt;29,"II","I")))))))</f>
        <v>VI</v>
      </c>
    </row>
    <row r="7" spans="1:12" x14ac:dyDescent="0.25">
      <c r="A7" s="1" t="s">
        <v>128</v>
      </c>
      <c r="B7" s="1">
        <v>4</v>
      </c>
      <c r="C7" s="1" t="s">
        <v>119</v>
      </c>
      <c r="D7" s="1" t="s">
        <v>44</v>
      </c>
      <c r="E7" s="1" t="s">
        <v>129</v>
      </c>
      <c r="F7" s="14" t="s">
        <v>474</v>
      </c>
      <c r="G7" s="1">
        <v>8</v>
      </c>
      <c r="H7" s="1">
        <v>7</v>
      </c>
      <c r="I7" s="1">
        <v>20</v>
      </c>
      <c r="J7" s="1">
        <f>(G7+H7)</f>
        <v>15</v>
      </c>
      <c r="K7" s="12">
        <f>(J7*100)/I7</f>
        <v>75</v>
      </c>
      <c r="L7" s="1" t="str">
        <f>IF(K7&gt;89,"VIII",IF(K7&gt;79,"VII",IF(K7&gt;69,"VI",IF(K7&gt;59,"V",IF(K7&gt;49,"IV",IF(K7&gt;39,"III",IF(K7&gt;29,"II","I")))))))</f>
        <v>VI</v>
      </c>
    </row>
    <row r="8" spans="1:12" x14ac:dyDescent="0.25">
      <c r="A8" s="1" t="s">
        <v>130</v>
      </c>
      <c r="B8" s="1">
        <v>5</v>
      </c>
      <c r="C8" s="1" t="s">
        <v>119</v>
      </c>
      <c r="D8" s="1" t="s">
        <v>131</v>
      </c>
      <c r="E8" s="1" t="s">
        <v>132</v>
      </c>
      <c r="F8" s="14" t="s">
        <v>474</v>
      </c>
      <c r="G8" s="1"/>
      <c r="H8" s="1"/>
      <c r="I8" s="1"/>
      <c r="J8" s="1"/>
      <c r="K8" s="12"/>
      <c r="L8" s="1"/>
    </row>
    <row r="9" spans="1:12" x14ac:dyDescent="0.25">
      <c r="A9" s="1" t="s">
        <v>133</v>
      </c>
      <c r="B9" s="1">
        <v>6</v>
      </c>
      <c r="C9" s="1" t="s">
        <v>119</v>
      </c>
      <c r="D9" s="1" t="s">
        <v>134</v>
      </c>
      <c r="E9" s="1" t="s">
        <v>135</v>
      </c>
      <c r="F9" s="14" t="s">
        <v>474</v>
      </c>
      <c r="G9" s="1">
        <v>12</v>
      </c>
      <c r="H9" s="1">
        <v>5</v>
      </c>
      <c r="I9" s="1">
        <v>20</v>
      </c>
      <c r="J9" s="1">
        <f t="shared" ref="J9:J41" si="0">(G9+H9)</f>
        <v>17</v>
      </c>
      <c r="K9" s="12">
        <f t="shared" ref="K9:K41" si="1">(J9*100)/I9</f>
        <v>85</v>
      </c>
      <c r="L9" s="1" t="str">
        <f t="shared" ref="L9:L41" si="2">IF(K9&gt;89,"VIII",IF(K9&gt;79,"VII",IF(K9&gt;69,"VI",IF(K9&gt;59,"V",IF(K9&gt;49,"IV",IF(K9&gt;39,"III",IF(K9&gt;29,"II","I")))))))</f>
        <v>VII</v>
      </c>
    </row>
    <row r="10" spans="1:12" x14ac:dyDescent="0.25">
      <c r="A10" s="1" t="s">
        <v>136</v>
      </c>
      <c r="B10" s="1">
        <v>7</v>
      </c>
      <c r="C10" s="1" t="s">
        <v>119</v>
      </c>
      <c r="D10" s="1" t="s">
        <v>137</v>
      </c>
      <c r="E10" s="1" t="s">
        <v>138</v>
      </c>
      <c r="F10" s="14" t="s">
        <v>474</v>
      </c>
      <c r="G10" s="1">
        <v>8</v>
      </c>
      <c r="H10" s="1">
        <v>6</v>
      </c>
      <c r="I10" s="1">
        <v>20</v>
      </c>
      <c r="J10" s="1">
        <f t="shared" si="0"/>
        <v>14</v>
      </c>
      <c r="K10" s="12">
        <f t="shared" si="1"/>
        <v>70</v>
      </c>
      <c r="L10" s="1" t="str">
        <f t="shared" si="2"/>
        <v>VI</v>
      </c>
    </row>
    <row r="11" spans="1:12" x14ac:dyDescent="0.25">
      <c r="A11" s="1" t="s">
        <v>139</v>
      </c>
      <c r="B11" s="1">
        <v>8</v>
      </c>
      <c r="C11" s="1" t="s">
        <v>119</v>
      </c>
      <c r="D11" s="1" t="s">
        <v>140</v>
      </c>
      <c r="E11" s="1" t="s">
        <v>141</v>
      </c>
      <c r="F11" s="14" t="s">
        <v>473</v>
      </c>
      <c r="G11" s="1">
        <v>12</v>
      </c>
      <c r="H11" s="1">
        <v>8</v>
      </c>
      <c r="I11" s="1">
        <v>20</v>
      </c>
      <c r="J11" s="1">
        <f t="shared" si="0"/>
        <v>20</v>
      </c>
      <c r="K11" s="12">
        <f t="shared" si="1"/>
        <v>100</v>
      </c>
      <c r="L11" s="1" t="str">
        <f t="shared" si="2"/>
        <v>VIII</v>
      </c>
    </row>
    <row r="12" spans="1:12" x14ac:dyDescent="0.25">
      <c r="A12" s="1" t="s">
        <v>142</v>
      </c>
      <c r="B12" s="1">
        <v>9</v>
      </c>
      <c r="C12" s="1" t="s">
        <v>119</v>
      </c>
      <c r="D12" s="1" t="s">
        <v>143</v>
      </c>
      <c r="E12" s="1" t="s">
        <v>144</v>
      </c>
      <c r="F12" s="14" t="s">
        <v>473</v>
      </c>
      <c r="G12" s="1">
        <v>10</v>
      </c>
      <c r="H12" s="1">
        <v>8</v>
      </c>
      <c r="I12" s="1">
        <v>20</v>
      </c>
      <c r="J12" s="1">
        <f t="shared" si="0"/>
        <v>18</v>
      </c>
      <c r="K12" s="12">
        <f t="shared" si="1"/>
        <v>90</v>
      </c>
      <c r="L12" s="1" t="str">
        <f t="shared" si="2"/>
        <v>VIII</v>
      </c>
    </row>
    <row r="13" spans="1:12" x14ac:dyDescent="0.25">
      <c r="A13" s="1" t="s">
        <v>145</v>
      </c>
      <c r="B13" s="1">
        <v>10</v>
      </c>
      <c r="C13" s="1" t="s">
        <v>119</v>
      </c>
      <c r="D13" s="1" t="s">
        <v>146</v>
      </c>
      <c r="E13" s="1" t="s">
        <v>27</v>
      </c>
      <c r="F13" s="14" t="s">
        <v>474</v>
      </c>
      <c r="G13" s="1">
        <v>8</v>
      </c>
      <c r="H13" s="1">
        <v>5</v>
      </c>
      <c r="I13" s="1">
        <v>20</v>
      </c>
      <c r="J13" s="1">
        <f t="shared" si="0"/>
        <v>13</v>
      </c>
      <c r="K13" s="12">
        <f t="shared" si="1"/>
        <v>65</v>
      </c>
      <c r="L13" s="1" t="str">
        <f t="shared" si="2"/>
        <v>V</v>
      </c>
    </row>
    <row r="14" spans="1:12" x14ac:dyDescent="0.25">
      <c r="A14" s="1" t="s">
        <v>147</v>
      </c>
      <c r="B14" s="1">
        <v>12</v>
      </c>
      <c r="C14" s="1" t="s">
        <v>119</v>
      </c>
      <c r="D14" s="1" t="s">
        <v>148</v>
      </c>
      <c r="E14" s="1" t="s">
        <v>149</v>
      </c>
      <c r="F14" s="14" t="s">
        <v>473</v>
      </c>
      <c r="G14" s="1">
        <v>8</v>
      </c>
      <c r="H14" s="1">
        <v>7</v>
      </c>
      <c r="I14" s="1">
        <v>20</v>
      </c>
      <c r="J14" s="1">
        <f t="shared" si="0"/>
        <v>15</v>
      </c>
      <c r="K14" s="12">
        <f t="shared" si="1"/>
        <v>75</v>
      </c>
      <c r="L14" s="1" t="str">
        <f t="shared" si="2"/>
        <v>VI</v>
      </c>
    </row>
    <row r="15" spans="1:12" x14ac:dyDescent="0.25">
      <c r="A15" s="1" t="s">
        <v>150</v>
      </c>
      <c r="B15" s="1">
        <v>13</v>
      </c>
      <c r="C15" s="1" t="s">
        <v>119</v>
      </c>
      <c r="D15" s="1" t="s">
        <v>151</v>
      </c>
      <c r="E15" s="1" t="s">
        <v>152</v>
      </c>
      <c r="F15" s="14" t="s">
        <v>473</v>
      </c>
      <c r="G15" s="1">
        <v>8</v>
      </c>
      <c r="H15" s="1">
        <v>2</v>
      </c>
      <c r="I15" s="1">
        <v>20</v>
      </c>
      <c r="J15" s="1">
        <f t="shared" si="0"/>
        <v>10</v>
      </c>
      <c r="K15" s="12">
        <f t="shared" si="1"/>
        <v>50</v>
      </c>
      <c r="L15" s="1" t="str">
        <f t="shared" si="2"/>
        <v>IV</v>
      </c>
    </row>
    <row r="16" spans="1:12" x14ac:dyDescent="0.25">
      <c r="A16" s="1" t="s">
        <v>153</v>
      </c>
      <c r="B16" s="1">
        <v>14</v>
      </c>
      <c r="C16" s="1" t="s">
        <v>119</v>
      </c>
      <c r="D16" s="1" t="s">
        <v>154</v>
      </c>
      <c r="E16" s="1" t="s">
        <v>155</v>
      </c>
      <c r="F16" s="14" t="s">
        <v>473</v>
      </c>
      <c r="G16" s="1">
        <v>12</v>
      </c>
      <c r="H16" s="1">
        <v>8</v>
      </c>
      <c r="I16" s="1">
        <v>20</v>
      </c>
      <c r="J16" s="1">
        <f t="shared" si="0"/>
        <v>20</v>
      </c>
      <c r="K16" s="12">
        <f t="shared" si="1"/>
        <v>100</v>
      </c>
      <c r="L16" s="1" t="str">
        <f t="shared" si="2"/>
        <v>VIII</v>
      </c>
    </row>
    <row r="17" spans="1:12" x14ac:dyDescent="0.25">
      <c r="A17" s="1" t="s">
        <v>156</v>
      </c>
      <c r="B17" s="1">
        <v>15</v>
      </c>
      <c r="C17" s="1" t="s">
        <v>119</v>
      </c>
      <c r="D17" s="1" t="s">
        <v>157</v>
      </c>
      <c r="E17" s="1" t="s">
        <v>158</v>
      </c>
      <c r="F17" s="14" t="s">
        <v>473</v>
      </c>
      <c r="G17" s="1">
        <v>6</v>
      </c>
      <c r="H17" s="1">
        <v>6</v>
      </c>
      <c r="I17" s="1">
        <v>20</v>
      </c>
      <c r="J17" s="1">
        <f t="shared" si="0"/>
        <v>12</v>
      </c>
      <c r="K17" s="12">
        <f t="shared" si="1"/>
        <v>60</v>
      </c>
      <c r="L17" s="1" t="str">
        <f t="shared" si="2"/>
        <v>V</v>
      </c>
    </row>
    <row r="18" spans="1:12" x14ac:dyDescent="0.25">
      <c r="A18" s="1" t="s">
        <v>159</v>
      </c>
      <c r="B18" s="1">
        <v>16</v>
      </c>
      <c r="C18" s="1" t="s">
        <v>119</v>
      </c>
      <c r="D18" s="1" t="s">
        <v>160</v>
      </c>
      <c r="E18" s="1" t="s">
        <v>44</v>
      </c>
      <c r="F18" s="14" t="s">
        <v>474</v>
      </c>
      <c r="G18" s="1">
        <v>12</v>
      </c>
      <c r="H18" s="1">
        <v>3</v>
      </c>
      <c r="I18" s="1">
        <v>20</v>
      </c>
      <c r="J18" s="1">
        <f t="shared" si="0"/>
        <v>15</v>
      </c>
      <c r="K18" s="12">
        <f t="shared" si="1"/>
        <v>75</v>
      </c>
      <c r="L18" s="1" t="str">
        <f t="shared" si="2"/>
        <v>VI</v>
      </c>
    </row>
    <row r="19" spans="1:12" x14ac:dyDescent="0.25">
      <c r="A19" s="1" t="s">
        <v>161</v>
      </c>
      <c r="B19" s="1">
        <v>17</v>
      </c>
      <c r="C19" s="1" t="s">
        <v>119</v>
      </c>
      <c r="D19" s="1" t="s">
        <v>162</v>
      </c>
      <c r="E19" s="1" t="s">
        <v>23</v>
      </c>
      <c r="F19" s="14" t="s">
        <v>474</v>
      </c>
      <c r="G19" s="1">
        <v>10</v>
      </c>
      <c r="H19" s="1">
        <v>3</v>
      </c>
      <c r="I19" s="1">
        <v>20</v>
      </c>
      <c r="J19" s="1">
        <f t="shared" si="0"/>
        <v>13</v>
      </c>
      <c r="K19" s="12">
        <f t="shared" si="1"/>
        <v>65</v>
      </c>
      <c r="L19" s="1" t="str">
        <f t="shared" si="2"/>
        <v>V</v>
      </c>
    </row>
    <row r="20" spans="1:12" x14ac:dyDescent="0.25">
      <c r="A20" s="1" t="s">
        <v>163</v>
      </c>
      <c r="B20" s="1">
        <v>18</v>
      </c>
      <c r="C20" s="1" t="s">
        <v>119</v>
      </c>
      <c r="D20" s="1" t="s">
        <v>164</v>
      </c>
      <c r="E20" s="1" t="s">
        <v>165</v>
      </c>
      <c r="F20" s="14" t="s">
        <v>473</v>
      </c>
      <c r="G20" s="1">
        <v>6</v>
      </c>
      <c r="H20" s="1">
        <v>2</v>
      </c>
      <c r="I20" s="1">
        <v>20</v>
      </c>
      <c r="J20" s="1">
        <f t="shared" si="0"/>
        <v>8</v>
      </c>
      <c r="K20" s="12">
        <f t="shared" si="1"/>
        <v>40</v>
      </c>
      <c r="L20" s="1" t="str">
        <f t="shared" si="2"/>
        <v>III</v>
      </c>
    </row>
    <row r="21" spans="1:12" x14ac:dyDescent="0.25">
      <c r="A21" s="1" t="s">
        <v>166</v>
      </c>
      <c r="B21" s="1">
        <v>19</v>
      </c>
      <c r="C21" s="1" t="s">
        <v>119</v>
      </c>
      <c r="D21" s="1" t="s">
        <v>167</v>
      </c>
      <c r="E21" s="1" t="s">
        <v>168</v>
      </c>
      <c r="F21" s="14" t="s">
        <v>473</v>
      </c>
      <c r="G21" s="1">
        <v>12</v>
      </c>
      <c r="H21" s="1">
        <v>8</v>
      </c>
      <c r="I21" s="1">
        <v>20</v>
      </c>
      <c r="J21" s="1">
        <f t="shared" si="0"/>
        <v>20</v>
      </c>
      <c r="K21" s="12">
        <f t="shared" si="1"/>
        <v>100</v>
      </c>
      <c r="L21" s="1" t="str">
        <f t="shared" si="2"/>
        <v>VIII</v>
      </c>
    </row>
    <row r="22" spans="1:12" x14ac:dyDescent="0.25">
      <c r="A22" s="1" t="s">
        <v>169</v>
      </c>
      <c r="B22" s="1">
        <v>20</v>
      </c>
      <c r="C22" s="1" t="s">
        <v>119</v>
      </c>
      <c r="D22" s="1" t="s">
        <v>170</v>
      </c>
      <c r="E22" s="1" t="s">
        <v>171</v>
      </c>
      <c r="F22" s="14" t="s">
        <v>473</v>
      </c>
      <c r="G22" s="1">
        <v>12</v>
      </c>
      <c r="H22" s="1">
        <v>8</v>
      </c>
      <c r="I22" s="1">
        <v>20</v>
      </c>
      <c r="J22" s="1">
        <f t="shared" si="0"/>
        <v>20</v>
      </c>
      <c r="K22" s="12">
        <f t="shared" si="1"/>
        <v>100</v>
      </c>
      <c r="L22" s="1" t="str">
        <f t="shared" si="2"/>
        <v>VIII</v>
      </c>
    </row>
    <row r="23" spans="1:12" x14ac:dyDescent="0.25">
      <c r="A23" s="1" t="s">
        <v>172</v>
      </c>
      <c r="B23" s="1">
        <v>21</v>
      </c>
      <c r="C23" s="1" t="s">
        <v>119</v>
      </c>
      <c r="D23" s="1" t="s">
        <v>173</v>
      </c>
      <c r="E23" s="1" t="s">
        <v>174</v>
      </c>
      <c r="F23" s="14" t="s">
        <v>473</v>
      </c>
      <c r="G23" s="1">
        <v>12</v>
      </c>
      <c r="H23" s="1">
        <v>8</v>
      </c>
      <c r="I23" s="1">
        <v>20</v>
      </c>
      <c r="J23" s="1">
        <f t="shared" si="0"/>
        <v>20</v>
      </c>
      <c r="K23" s="12">
        <f t="shared" si="1"/>
        <v>100</v>
      </c>
      <c r="L23" s="1" t="str">
        <f t="shared" si="2"/>
        <v>VIII</v>
      </c>
    </row>
    <row r="24" spans="1:12" x14ac:dyDescent="0.25">
      <c r="A24" s="1" t="s">
        <v>175</v>
      </c>
      <c r="B24" s="1">
        <v>22</v>
      </c>
      <c r="C24" s="1" t="s">
        <v>119</v>
      </c>
      <c r="D24" s="1" t="s">
        <v>167</v>
      </c>
      <c r="E24" s="1" t="s">
        <v>53</v>
      </c>
      <c r="F24" s="14" t="s">
        <v>473</v>
      </c>
      <c r="G24" s="1">
        <v>12</v>
      </c>
      <c r="H24" s="1">
        <v>8</v>
      </c>
      <c r="I24" s="1">
        <v>20</v>
      </c>
      <c r="J24" s="1">
        <f t="shared" si="0"/>
        <v>20</v>
      </c>
      <c r="K24" s="12">
        <f t="shared" si="1"/>
        <v>100</v>
      </c>
      <c r="L24" s="1" t="str">
        <f t="shared" si="2"/>
        <v>VIII</v>
      </c>
    </row>
    <row r="25" spans="1:12" x14ac:dyDescent="0.25">
      <c r="A25" s="1" t="s">
        <v>176</v>
      </c>
      <c r="B25" s="1">
        <v>23</v>
      </c>
      <c r="C25" s="1" t="s">
        <v>119</v>
      </c>
      <c r="D25" s="1" t="s">
        <v>177</v>
      </c>
      <c r="E25" s="1" t="s">
        <v>178</v>
      </c>
      <c r="F25" s="14" t="s">
        <v>473</v>
      </c>
      <c r="G25" s="1">
        <v>12</v>
      </c>
      <c r="H25" s="1">
        <v>7</v>
      </c>
      <c r="I25" s="1">
        <v>20</v>
      </c>
      <c r="J25" s="1">
        <f t="shared" si="0"/>
        <v>19</v>
      </c>
      <c r="K25" s="12">
        <f t="shared" si="1"/>
        <v>95</v>
      </c>
      <c r="L25" s="1" t="str">
        <f t="shared" si="2"/>
        <v>VIII</v>
      </c>
    </row>
    <row r="26" spans="1:12" x14ac:dyDescent="0.25">
      <c r="A26" s="1" t="s">
        <v>179</v>
      </c>
      <c r="B26" s="1">
        <v>24</v>
      </c>
      <c r="C26" s="1" t="s">
        <v>119</v>
      </c>
      <c r="D26" s="1" t="s">
        <v>180</v>
      </c>
      <c r="E26" s="1" t="s">
        <v>181</v>
      </c>
      <c r="F26" s="14" t="s">
        <v>474</v>
      </c>
      <c r="G26" s="1">
        <v>12</v>
      </c>
      <c r="H26" s="1">
        <v>2</v>
      </c>
      <c r="I26" s="1">
        <v>20</v>
      </c>
      <c r="J26" s="1">
        <f t="shared" si="0"/>
        <v>14</v>
      </c>
      <c r="K26" s="12">
        <f t="shared" si="1"/>
        <v>70</v>
      </c>
      <c r="L26" s="1" t="str">
        <f t="shared" si="2"/>
        <v>VI</v>
      </c>
    </row>
    <row r="27" spans="1:12" x14ac:dyDescent="0.25">
      <c r="A27" s="1" t="s">
        <v>182</v>
      </c>
      <c r="B27" s="1">
        <v>25</v>
      </c>
      <c r="C27" s="1" t="s">
        <v>119</v>
      </c>
      <c r="D27" s="1" t="s">
        <v>183</v>
      </c>
      <c r="E27" s="1" t="s">
        <v>184</v>
      </c>
      <c r="F27" s="14" t="s">
        <v>474</v>
      </c>
      <c r="G27" s="1">
        <v>12</v>
      </c>
      <c r="H27" s="1">
        <v>8</v>
      </c>
      <c r="I27" s="1">
        <v>20</v>
      </c>
      <c r="J27" s="1">
        <f t="shared" si="0"/>
        <v>20</v>
      </c>
      <c r="K27" s="12">
        <f t="shared" si="1"/>
        <v>100</v>
      </c>
      <c r="L27" s="1" t="str">
        <f t="shared" si="2"/>
        <v>VIII</v>
      </c>
    </row>
    <row r="28" spans="1:12" x14ac:dyDescent="0.25">
      <c r="A28" s="1" t="s">
        <v>185</v>
      </c>
      <c r="B28" s="1">
        <v>26</v>
      </c>
      <c r="C28" s="1" t="s">
        <v>119</v>
      </c>
      <c r="D28" s="1" t="s">
        <v>186</v>
      </c>
      <c r="E28" s="1" t="s">
        <v>187</v>
      </c>
      <c r="F28" s="14" t="s">
        <v>474</v>
      </c>
      <c r="G28" s="1">
        <v>12</v>
      </c>
      <c r="H28" s="1">
        <v>5</v>
      </c>
      <c r="I28" s="1">
        <v>20</v>
      </c>
      <c r="J28" s="1">
        <f t="shared" si="0"/>
        <v>17</v>
      </c>
      <c r="K28" s="12">
        <f t="shared" si="1"/>
        <v>85</v>
      </c>
      <c r="L28" s="1" t="str">
        <f t="shared" si="2"/>
        <v>VII</v>
      </c>
    </row>
    <row r="29" spans="1:12" x14ac:dyDescent="0.25">
      <c r="A29" s="1" t="s">
        <v>188</v>
      </c>
      <c r="B29" s="1">
        <v>27</v>
      </c>
      <c r="C29" s="1" t="s">
        <v>119</v>
      </c>
      <c r="D29" s="1" t="s">
        <v>189</v>
      </c>
      <c r="E29" s="1" t="s">
        <v>190</v>
      </c>
      <c r="F29" s="14" t="s">
        <v>474</v>
      </c>
      <c r="G29" s="1">
        <v>12</v>
      </c>
      <c r="H29" s="1">
        <v>7</v>
      </c>
      <c r="I29" s="1">
        <v>20</v>
      </c>
      <c r="J29" s="1">
        <f t="shared" si="0"/>
        <v>19</v>
      </c>
      <c r="K29" s="12">
        <f t="shared" si="1"/>
        <v>95</v>
      </c>
      <c r="L29" s="1" t="str">
        <f t="shared" si="2"/>
        <v>VIII</v>
      </c>
    </row>
    <row r="30" spans="1:12" x14ac:dyDescent="0.25">
      <c r="A30" s="1" t="s">
        <v>191</v>
      </c>
      <c r="B30" s="1">
        <v>28</v>
      </c>
      <c r="C30" s="1" t="s">
        <v>119</v>
      </c>
      <c r="D30" s="1" t="s">
        <v>192</v>
      </c>
      <c r="E30" s="1" t="s">
        <v>193</v>
      </c>
      <c r="F30" s="14" t="s">
        <v>474</v>
      </c>
      <c r="G30" s="1">
        <v>8</v>
      </c>
      <c r="H30" s="1">
        <v>0</v>
      </c>
      <c r="I30" s="1">
        <v>20</v>
      </c>
      <c r="J30" s="1">
        <f t="shared" si="0"/>
        <v>8</v>
      </c>
      <c r="K30" s="12">
        <f t="shared" si="1"/>
        <v>40</v>
      </c>
      <c r="L30" s="1" t="str">
        <f t="shared" si="2"/>
        <v>III</v>
      </c>
    </row>
    <row r="31" spans="1:12" x14ac:dyDescent="0.25">
      <c r="A31" s="1" t="s">
        <v>194</v>
      </c>
      <c r="B31" s="1">
        <v>29</v>
      </c>
      <c r="C31" s="1" t="s">
        <v>119</v>
      </c>
      <c r="D31" s="1" t="s">
        <v>195</v>
      </c>
      <c r="E31" s="1" t="s">
        <v>196</v>
      </c>
      <c r="F31" s="14" t="s">
        <v>473</v>
      </c>
      <c r="G31" s="1">
        <v>12</v>
      </c>
      <c r="H31" s="1">
        <v>6</v>
      </c>
      <c r="I31" s="1">
        <v>20</v>
      </c>
      <c r="J31" s="1">
        <f t="shared" si="0"/>
        <v>18</v>
      </c>
      <c r="K31" s="12">
        <f t="shared" si="1"/>
        <v>90</v>
      </c>
      <c r="L31" s="1" t="str">
        <f t="shared" si="2"/>
        <v>VIII</v>
      </c>
    </row>
    <row r="32" spans="1:12" x14ac:dyDescent="0.25">
      <c r="A32" s="1" t="s">
        <v>197</v>
      </c>
      <c r="B32" s="1">
        <v>30</v>
      </c>
      <c r="C32" s="1" t="s">
        <v>119</v>
      </c>
      <c r="D32" s="1" t="s">
        <v>198</v>
      </c>
      <c r="E32" s="1" t="s">
        <v>199</v>
      </c>
      <c r="F32" s="14" t="s">
        <v>473</v>
      </c>
      <c r="G32" s="1">
        <v>12</v>
      </c>
      <c r="H32" s="1">
        <v>7</v>
      </c>
      <c r="I32" s="1">
        <v>20</v>
      </c>
      <c r="J32" s="1">
        <f t="shared" si="0"/>
        <v>19</v>
      </c>
      <c r="K32" s="12">
        <f t="shared" si="1"/>
        <v>95</v>
      </c>
      <c r="L32" s="1" t="str">
        <f t="shared" si="2"/>
        <v>VIII</v>
      </c>
    </row>
    <row r="33" spans="1:12" x14ac:dyDescent="0.25">
      <c r="A33" s="1" t="s">
        <v>200</v>
      </c>
      <c r="B33" s="1">
        <v>31</v>
      </c>
      <c r="C33" s="1" t="s">
        <v>119</v>
      </c>
      <c r="D33" s="1" t="s">
        <v>201</v>
      </c>
      <c r="E33" s="1" t="s">
        <v>88</v>
      </c>
      <c r="F33" s="14" t="s">
        <v>473</v>
      </c>
      <c r="G33" s="1">
        <v>12</v>
      </c>
      <c r="H33" s="1">
        <v>8</v>
      </c>
      <c r="I33" s="1">
        <v>20</v>
      </c>
      <c r="J33" s="1">
        <f t="shared" si="0"/>
        <v>20</v>
      </c>
      <c r="K33" s="12">
        <f t="shared" si="1"/>
        <v>100</v>
      </c>
      <c r="L33" s="1" t="str">
        <f t="shared" si="2"/>
        <v>VIII</v>
      </c>
    </row>
    <row r="34" spans="1:12" x14ac:dyDescent="0.25">
      <c r="A34" s="1" t="s">
        <v>202</v>
      </c>
      <c r="B34" s="1">
        <v>32</v>
      </c>
      <c r="C34" s="1" t="s">
        <v>119</v>
      </c>
      <c r="D34" s="1" t="s">
        <v>203</v>
      </c>
      <c r="E34" s="1" t="s">
        <v>91</v>
      </c>
      <c r="F34" s="14" t="s">
        <v>473</v>
      </c>
      <c r="G34" s="1">
        <v>10</v>
      </c>
      <c r="H34" s="1">
        <v>3</v>
      </c>
      <c r="I34" s="1">
        <v>20</v>
      </c>
      <c r="J34" s="1">
        <f t="shared" si="0"/>
        <v>13</v>
      </c>
      <c r="K34" s="12">
        <f t="shared" si="1"/>
        <v>65</v>
      </c>
      <c r="L34" s="1" t="str">
        <f t="shared" si="2"/>
        <v>V</v>
      </c>
    </row>
    <row r="35" spans="1:12" x14ac:dyDescent="0.25">
      <c r="A35" s="1" t="s">
        <v>204</v>
      </c>
      <c r="B35" s="1">
        <v>33</v>
      </c>
      <c r="C35" s="1" t="s">
        <v>119</v>
      </c>
      <c r="D35" s="1" t="s">
        <v>44</v>
      </c>
      <c r="E35" s="1" t="s">
        <v>91</v>
      </c>
      <c r="F35" s="14" t="s">
        <v>473</v>
      </c>
      <c r="G35" s="1">
        <v>10</v>
      </c>
      <c r="H35" s="1">
        <v>8</v>
      </c>
      <c r="I35" s="1">
        <v>20</v>
      </c>
      <c r="J35" s="1">
        <f t="shared" si="0"/>
        <v>18</v>
      </c>
      <c r="K35" s="12">
        <f t="shared" si="1"/>
        <v>90</v>
      </c>
      <c r="L35" s="1" t="str">
        <f t="shared" si="2"/>
        <v>VIII</v>
      </c>
    </row>
    <row r="36" spans="1:12" x14ac:dyDescent="0.25">
      <c r="A36" s="1" t="s">
        <v>205</v>
      </c>
      <c r="B36" s="1">
        <v>34</v>
      </c>
      <c r="C36" s="1" t="s">
        <v>119</v>
      </c>
      <c r="D36" s="1" t="s">
        <v>206</v>
      </c>
      <c r="E36" s="1" t="s">
        <v>96</v>
      </c>
      <c r="F36" s="14" t="s">
        <v>473</v>
      </c>
      <c r="G36" s="1">
        <v>6</v>
      </c>
      <c r="H36" s="1">
        <v>8</v>
      </c>
      <c r="I36" s="1">
        <v>20</v>
      </c>
      <c r="J36" s="1">
        <f t="shared" si="0"/>
        <v>14</v>
      </c>
      <c r="K36" s="12">
        <f t="shared" si="1"/>
        <v>70</v>
      </c>
      <c r="L36" s="1" t="str">
        <f t="shared" si="2"/>
        <v>VI</v>
      </c>
    </row>
    <row r="37" spans="1:12" x14ac:dyDescent="0.25">
      <c r="A37" s="1" t="s">
        <v>207</v>
      </c>
      <c r="B37" s="1">
        <v>35</v>
      </c>
      <c r="C37" s="1" t="s">
        <v>119</v>
      </c>
      <c r="D37" s="1" t="s">
        <v>208</v>
      </c>
      <c r="E37" s="1" t="s">
        <v>87</v>
      </c>
      <c r="F37" s="14" t="s">
        <v>473</v>
      </c>
      <c r="G37" s="1">
        <v>12</v>
      </c>
      <c r="H37" s="1">
        <v>7</v>
      </c>
      <c r="I37" s="1">
        <v>20</v>
      </c>
      <c r="J37" s="1">
        <f t="shared" si="0"/>
        <v>19</v>
      </c>
      <c r="K37" s="12">
        <f t="shared" si="1"/>
        <v>95</v>
      </c>
      <c r="L37" s="1" t="str">
        <f t="shared" si="2"/>
        <v>VIII</v>
      </c>
    </row>
    <row r="38" spans="1:12" x14ac:dyDescent="0.25">
      <c r="A38" s="1" t="s">
        <v>209</v>
      </c>
      <c r="B38" s="1">
        <v>36</v>
      </c>
      <c r="C38" s="1" t="s">
        <v>119</v>
      </c>
      <c r="D38" s="1" t="s">
        <v>210</v>
      </c>
      <c r="E38" s="1" t="s">
        <v>211</v>
      </c>
      <c r="F38" s="14" t="s">
        <v>473</v>
      </c>
      <c r="G38" s="1">
        <v>12</v>
      </c>
      <c r="H38" s="1">
        <v>8</v>
      </c>
      <c r="I38" s="1">
        <v>20</v>
      </c>
      <c r="J38" s="1">
        <f t="shared" si="0"/>
        <v>20</v>
      </c>
      <c r="K38" s="12">
        <f t="shared" si="1"/>
        <v>100</v>
      </c>
      <c r="L38" s="1" t="str">
        <f t="shared" si="2"/>
        <v>VIII</v>
      </c>
    </row>
    <row r="39" spans="1:12" x14ac:dyDescent="0.25">
      <c r="A39" s="1" t="s">
        <v>212</v>
      </c>
      <c r="B39" s="1">
        <v>37</v>
      </c>
      <c r="C39" s="1" t="s">
        <v>119</v>
      </c>
      <c r="D39" s="1" t="s">
        <v>213</v>
      </c>
      <c r="E39" s="1" t="s">
        <v>214</v>
      </c>
      <c r="F39" s="14" t="s">
        <v>473</v>
      </c>
      <c r="G39" s="1">
        <v>10</v>
      </c>
      <c r="H39" s="1">
        <v>5</v>
      </c>
      <c r="I39" s="1">
        <v>20</v>
      </c>
      <c r="J39" s="1">
        <f t="shared" si="0"/>
        <v>15</v>
      </c>
      <c r="K39" s="12">
        <f t="shared" si="1"/>
        <v>75</v>
      </c>
      <c r="L39" s="1" t="str">
        <f t="shared" si="2"/>
        <v>VI</v>
      </c>
    </row>
    <row r="40" spans="1:12" x14ac:dyDescent="0.25">
      <c r="A40" s="1" t="s">
        <v>215</v>
      </c>
      <c r="B40" s="1">
        <v>38</v>
      </c>
      <c r="C40" s="1" t="s">
        <v>119</v>
      </c>
      <c r="D40" s="1" t="s">
        <v>216</v>
      </c>
      <c r="E40" s="1" t="s">
        <v>217</v>
      </c>
      <c r="F40" s="14" t="s">
        <v>474</v>
      </c>
      <c r="G40" s="1">
        <v>12</v>
      </c>
      <c r="H40" s="1">
        <v>6</v>
      </c>
      <c r="I40" s="1">
        <v>20</v>
      </c>
      <c r="J40" s="1">
        <f t="shared" si="0"/>
        <v>18</v>
      </c>
      <c r="K40" s="12">
        <f t="shared" si="1"/>
        <v>90</v>
      </c>
      <c r="L40" s="1" t="str">
        <f t="shared" si="2"/>
        <v>VIII</v>
      </c>
    </row>
    <row r="41" spans="1:12" x14ac:dyDescent="0.25">
      <c r="A41" s="1" t="s">
        <v>218</v>
      </c>
      <c r="B41" s="1">
        <v>39</v>
      </c>
      <c r="C41" s="1" t="s">
        <v>119</v>
      </c>
      <c r="D41" s="1" t="s">
        <v>177</v>
      </c>
      <c r="E41" s="1" t="s">
        <v>219</v>
      </c>
      <c r="F41" s="14" t="s">
        <v>474</v>
      </c>
      <c r="G41" s="1">
        <v>8</v>
      </c>
      <c r="H41" s="1">
        <v>5</v>
      </c>
      <c r="I41" s="1">
        <v>20</v>
      </c>
      <c r="J41" s="1">
        <f t="shared" si="0"/>
        <v>13</v>
      </c>
      <c r="K41" s="12">
        <f t="shared" si="1"/>
        <v>65</v>
      </c>
      <c r="L41" s="1" t="str">
        <f t="shared" si="2"/>
        <v>V</v>
      </c>
    </row>
    <row r="42" spans="1:12" x14ac:dyDescent="0.25">
      <c r="A42" s="1" t="s">
        <v>220</v>
      </c>
      <c r="B42" s="1">
        <v>40</v>
      </c>
      <c r="C42" s="1" t="s">
        <v>119</v>
      </c>
      <c r="D42" s="1" t="s">
        <v>221</v>
      </c>
      <c r="E42" s="1" t="s">
        <v>222</v>
      </c>
      <c r="F42" s="14" t="s">
        <v>473</v>
      </c>
      <c r="G42" s="1"/>
      <c r="H42" s="1"/>
      <c r="I42" s="1"/>
      <c r="J42" s="1"/>
      <c r="K42" s="12"/>
      <c r="L42" s="1"/>
    </row>
    <row r="43" spans="1:12" x14ac:dyDescent="0.25">
      <c r="A43" s="1" t="s">
        <v>223</v>
      </c>
      <c r="B43" s="1">
        <v>41</v>
      </c>
      <c r="C43" s="1" t="s">
        <v>119</v>
      </c>
      <c r="D43" s="1" t="s">
        <v>224</v>
      </c>
      <c r="E43" s="1" t="s">
        <v>225</v>
      </c>
      <c r="F43" s="14" t="s">
        <v>473</v>
      </c>
      <c r="G43" s="1">
        <v>12</v>
      </c>
      <c r="H43" s="1">
        <v>8</v>
      </c>
      <c r="I43" s="1">
        <v>20</v>
      </c>
      <c r="J43" s="1">
        <f>(G43+H43)</f>
        <v>20</v>
      </c>
      <c r="K43" s="12">
        <f>(J43*100)/I43</f>
        <v>100</v>
      </c>
      <c r="L43" s="1" t="str">
        <f>IF(K43&gt;89,"VIII",IF(K43&gt;79,"VII",IF(K43&gt;69,"VI",IF(K43&gt;59,"V",IF(K43&gt;49,"IV",IF(K43&gt;39,"III",IF(K43&gt;29,"II","I")))))))</f>
        <v>VIII</v>
      </c>
    </row>
    <row r="44" spans="1:12" x14ac:dyDescent="0.25">
      <c r="A44" s="1" t="s">
        <v>226</v>
      </c>
      <c r="B44" s="1">
        <v>42</v>
      </c>
      <c r="C44" s="1" t="s">
        <v>119</v>
      </c>
      <c r="D44" s="1" t="s">
        <v>160</v>
      </c>
      <c r="E44" s="1" t="s">
        <v>227</v>
      </c>
      <c r="F44" s="14" t="s">
        <v>473</v>
      </c>
      <c r="G44" s="1">
        <v>6</v>
      </c>
      <c r="H44" s="1">
        <v>6</v>
      </c>
      <c r="I44" s="1">
        <v>20</v>
      </c>
      <c r="J44" s="1">
        <f>(G44+H44)</f>
        <v>12</v>
      </c>
      <c r="K44" s="12">
        <f>(J44*100)/I44</f>
        <v>60</v>
      </c>
      <c r="L44" s="1" t="str">
        <f>IF(K44&gt;89,"VIII",IF(K44&gt;79,"VII",IF(K44&gt;69,"VI",IF(K44&gt;59,"V",IF(K44&gt;49,"IV",IF(K44&gt;39,"III",IF(K44&gt;29,"II","I")))))))</f>
        <v>V</v>
      </c>
    </row>
    <row r="45" spans="1:12" x14ac:dyDescent="0.25">
      <c r="A45" s="1" t="s">
        <v>228</v>
      </c>
      <c r="B45" s="1">
        <v>43</v>
      </c>
      <c r="C45" s="1" t="s">
        <v>119</v>
      </c>
      <c r="D45" s="1" t="s">
        <v>229</v>
      </c>
      <c r="E45" s="1" t="s">
        <v>230</v>
      </c>
      <c r="F45" s="14" t="s">
        <v>473</v>
      </c>
      <c r="G45" s="1"/>
      <c r="H45" s="1"/>
      <c r="I45" s="1"/>
      <c r="J45" s="1"/>
      <c r="K45" s="12"/>
      <c r="L45" s="1"/>
    </row>
    <row r="46" spans="1:12" x14ac:dyDescent="0.25">
      <c r="K46" s="1" t="s">
        <v>348</v>
      </c>
      <c r="L46" s="1">
        <f>COUNTIF(L7:L45,"VIII")</f>
        <v>18</v>
      </c>
    </row>
    <row r="47" spans="1:12" x14ac:dyDescent="0.25">
      <c r="K47" s="1" t="s">
        <v>349</v>
      </c>
      <c r="L47" s="1">
        <f>COUNTIF(L7:L45,"VII")</f>
        <v>2</v>
      </c>
    </row>
    <row r="48" spans="1:12" x14ac:dyDescent="0.25">
      <c r="K48" s="1" t="s">
        <v>350</v>
      </c>
      <c r="L48" s="1">
        <f>COUNTIF(L7:L45,"VI")</f>
        <v>7</v>
      </c>
    </row>
    <row r="49" spans="11:12" x14ac:dyDescent="0.25">
      <c r="K49" s="1" t="s">
        <v>351</v>
      </c>
      <c r="L49" s="1">
        <f>COUNTIF(L7:L45,"V")</f>
        <v>6</v>
      </c>
    </row>
    <row r="50" spans="11:12" x14ac:dyDescent="0.25">
      <c r="K50" s="1" t="s">
        <v>352</v>
      </c>
      <c r="L50" s="1">
        <f>COUNTIF(L7:L45,"IV")</f>
        <v>1</v>
      </c>
    </row>
    <row r="51" spans="11:12" x14ac:dyDescent="0.25">
      <c r="K51" s="1" t="s">
        <v>353</v>
      </c>
      <c r="L51" s="1">
        <f>COUNTIF(L7:L45,"III")</f>
        <v>2</v>
      </c>
    </row>
    <row r="52" spans="11:12" x14ac:dyDescent="0.25">
      <c r="K52" s="1" t="s">
        <v>354</v>
      </c>
      <c r="L52" s="1">
        <f>COUNTIF(L7:L45,"II")</f>
        <v>0</v>
      </c>
    </row>
    <row r="53" spans="11:12" x14ac:dyDescent="0.25">
      <c r="K53" s="1" t="s">
        <v>355</v>
      </c>
      <c r="L53" s="1">
        <f>COUNTIF(L7:L45,"I")</f>
        <v>0</v>
      </c>
    </row>
  </sheetData>
  <mergeCells count="2">
    <mergeCell ref="A1:L1"/>
    <mergeCell ref="E2:L2"/>
  </mergeCells>
  <pageMargins left="0.9055118110236221" right="0.31496062992125984" top="0.55118110236220474" bottom="0.15748031496062992" header="0.31496062992125984" footer="0.31496062992125984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43" workbookViewId="0">
      <selection activeCell="K47" sqref="K47:L54"/>
    </sheetView>
  </sheetViews>
  <sheetFormatPr defaultRowHeight="15" x14ac:dyDescent="0.25"/>
  <cols>
    <col min="1" max="1" width="8.42578125" customWidth="1"/>
    <col min="2" max="2" width="3.7109375" customWidth="1"/>
    <col min="3" max="3" width="5.7109375" customWidth="1"/>
    <col min="4" max="4" width="13.5703125" customWidth="1"/>
    <col min="5" max="5" width="15.42578125" customWidth="1"/>
    <col min="6" max="6" width="5.42578125" customWidth="1"/>
    <col min="7" max="7" width="7" customWidth="1"/>
    <col min="8" max="8" width="8.28515625" customWidth="1"/>
    <col min="9" max="9" width="7.140625" customWidth="1"/>
    <col min="10" max="10" width="7.42578125" customWidth="1"/>
    <col min="11" max="11" width="6.7109375" customWidth="1"/>
    <col min="12" max="12" width="8.28515625" customWidth="1"/>
  </cols>
  <sheetData>
    <row r="1" spans="1:12" ht="30.75" customHeight="1" x14ac:dyDescent="0.35">
      <c r="A1" s="18" t="s">
        <v>358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ht="21" x14ac:dyDescent="0.35">
      <c r="A2" s="13"/>
      <c r="B2" s="13"/>
      <c r="C2" s="13"/>
      <c r="D2" s="13"/>
      <c r="E2" s="20" t="s">
        <v>346</v>
      </c>
      <c r="F2" s="20"/>
      <c r="G2" s="20"/>
      <c r="H2" s="20"/>
      <c r="I2" s="20"/>
      <c r="J2" s="20"/>
      <c r="K2" s="20"/>
      <c r="L2" s="20"/>
    </row>
    <row r="3" spans="1:12" ht="30" x14ac:dyDescent="0.25">
      <c r="A3" s="7" t="s">
        <v>345</v>
      </c>
      <c r="B3" s="7" t="s">
        <v>335</v>
      </c>
      <c r="C3" s="8" t="s">
        <v>336</v>
      </c>
      <c r="D3" s="8" t="s">
        <v>337</v>
      </c>
      <c r="E3" s="8" t="s">
        <v>338</v>
      </c>
      <c r="F3" s="8" t="s">
        <v>472</v>
      </c>
      <c r="G3" s="8" t="s">
        <v>339</v>
      </c>
      <c r="H3" s="8" t="s">
        <v>340</v>
      </c>
      <c r="I3" s="9" t="s">
        <v>341</v>
      </c>
      <c r="J3" s="9" t="s">
        <v>342</v>
      </c>
      <c r="K3" s="8" t="s">
        <v>343</v>
      </c>
      <c r="L3" s="10" t="s">
        <v>347</v>
      </c>
    </row>
    <row r="4" spans="1:12" x14ac:dyDescent="0.25">
      <c r="A4" s="2" t="s">
        <v>234</v>
      </c>
      <c r="B4" s="2">
        <v>1</v>
      </c>
      <c r="C4" s="2" t="s">
        <v>235</v>
      </c>
      <c r="D4" s="2" t="s">
        <v>236</v>
      </c>
      <c r="E4" s="2" t="s">
        <v>124</v>
      </c>
      <c r="F4" s="2" t="s">
        <v>473</v>
      </c>
      <c r="G4" s="2">
        <v>10</v>
      </c>
      <c r="H4" s="2">
        <v>6</v>
      </c>
      <c r="I4" s="2">
        <v>20</v>
      </c>
      <c r="J4" s="2">
        <f t="shared" ref="J4:J9" si="0">(G4+H4)</f>
        <v>16</v>
      </c>
      <c r="K4" s="16">
        <f t="shared" ref="K4:K9" si="1">(J4*100)/I4</f>
        <v>80</v>
      </c>
      <c r="L4" s="1" t="str">
        <f t="shared" ref="L4:L9" si="2">IF(K4&gt;89,"VIII",IF(K4&gt;79,"VII",IF(K4&gt;69,"VI",IF(K4&gt;59,"V",IF(K4&gt;49,"IV",IF(K4&gt;39,"III",IF(K4&gt;29,"II","I")))))))</f>
        <v>VII</v>
      </c>
    </row>
    <row r="5" spans="1:12" x14ac:dyDescent="0.25">
      <c r="A5" s="1" t="s">
        <v>237</v>
      </c>
      <c r="B5" s="1">
        <v>2</v>
      </c>
      <c r="C5" s="1" t="s">
        <v>235</v>
      </c>
      <c r="D5" s="1" t="s">
        <v>126</v>
      </c>
      <c r="E5" s="1" t="s">
        <v>238</v>
      </c>
      <c r="F5" s="2" t="s">
        <v>474</v>
      </c>
      <c r="G5" s="1">
        <v>12</v>
      </c>
      <c r="H5" s="1">
        <v>6</v>
      </c>
      <c r="I5" s="1">
        <v>20</v>
      </c>
      <c r="J5" s="1">
        <f t="shared" si="0"/>
        <v>18</v>
      </c>
      <c r="K5" s="12">
        <f t="shared" si="1"/>
        <v>90</v>
      </c>
      <c r="L5" s="1" t="str">
        <f t="shared" si="2"/>
        <v>VIII</v>
      </c>
    </row>
    <row r="6" spans="1:12" x14ac:dyDescent="0.25">
      <c r="A6" s="1" t="s">
        <v>239</v>
      </c>
      <c r="B6" s="1">
        <v>3</v>
      </c>
      <c r="C6" s="1" t="s">
        <v>235</v>
      </c>
      <c r="D6" s="1" t="s">
        <v>30</v>
      </c>
      <c r="E6" s="1" t="s">
        <v>6</v>
      </c>
      <c r="F6" s="2" t="s">
        <v>473</v>
      </c>
      <c r="G6" s="1">
        <v>12</v>
      </c>
      <c r="H6" s="1">
        <v>8</v>
      </c>
      <c r="I6" s="1">
        <v>20</v>
      </c>
      <c r="J6" s="1">
        <f t="shared" si="0"/>
        <v>20</v>
      </c>
      <c r="K6" s="12">
        <f t="shared" si="1"/>
        <v>100</v>
      </c>
      <c r="L6" s="1" t="str">
        <f t="shared" si="2"/>
        <v>VIII</v>
      </c>
    </row>
    <row r="7" spans="1:12" x14ac:dyDescent="0.25">
      <c r="A7" s="1" t="s">
        <v>240</v>
      </c>
      <c r="B7" s="1">
        <v>4</v>
      </c>
      <c r="C7" s="1" t="s">
        <v>235</v>
      </c>
      <c r="D7" s="1" t="s">
        <v>241</v>
      </c>
      <c r="E7" s="1" t="s">
        <v>6</v>
      </c>
      <c r="F7" s="2" t="s">
        <v>473</v>
      </c>
      <c r="G7" s="1">
        <v>10</v>
      </c>
      <c r="H7" s="1">
        <v>6</v>
      </c>
      <c r="I7" s="1">
        <v>20</v>
      </c>
      <c r="J7" s="1">
        <f t="shared" si="0"/>
        <v>16</v>
      </c>
      <c r="K7" s="12">
        <f t="shared" si="1"/>
        <v>80</v>
      </c>
      <c r="L7" s="1" t="str">
        <f t="shared" si="2"/>
        <v>VII</v>
      </c>
    </row>
    <row r="8" spans="1:12" x14ac:dyDescent="0.25">
      <c r="A8" s="1" t="s">
        <v>242</v>
      </c>
      <c r="B8" s="1">
        <v>5</v>
      </c>
      <c r="C8" s="1" t="s">
        <v>235</v>
      </c>
      <c r="D8" s="1" t="s">
        <v>243</v>
      </c>
      <c r="E8" s="1" t="s">
        <v>244</v>
      </c>
      <c r="F8" s="2" t="s">
        <v>473</v>
      </c>
      <c r="G8" s="1">
        <v>12</v>
      </c>
      <c r="H8" s="1">
        <v>7</v>
      </c>
      <c r="I8" s="1">
        <v>20</v>
      </c>
      <c r="J8" s="1">
        <f t="shared" si="0"/>
        <v>19</v>
      </c>
      <c r="K8" s="12">
        <f t="shared" si="1"/>
        <v>95</v>
      </c>
      <c r="L8" s="1" t="str">
        <f t="shared" si="2"/>
        <v>VIII</v>
      </c>
    </row>
    <row r="9" spans="1:12" x14ac:dyDescent="0.25">
      <c r="A9" s="1" t="s">
        <v>245</v>
      </c>
      <c r="B9" s="1">
        <v>6</v>
      </c>
      <c r="C9" s="1" t="s">
        <v>235</v>
      </c>
      <c r="D9" s="1" t="s">
        <v>246</v>
      </c>
      <c r="E9" s="1" t="s">
        <v>247</v>
      </c>
      <c r="F9" s="2" t="s">
        <v>473</v>
      </c>
      <c r="G9" s="1">
        <v>12</v>
      </c>
      <c r="H9" s="1">
        <v>8</v>
      </c>
      <c r="I9" s="1">
        <v>20</v>
      </c>
      <c r="J9" s="1">
        <f t="shared" si="0"/>
        <v>20</v>
      </c>
      <c r="K9" s="12">
        <f t="shared" si="1"/>
        <v>100</v>
      </c>
      <c r="L9" s="1" t="str">
        <f t="shared" si="2"/>
        <v>VIII</v>
      </c>
    </row>
    <row r="10" spans="1:12" x14ac:dyDescent="0.25">
      <c r="A10" s="1" t="s">
        <v>248</v>
      </c>
      <c r="B10" s="1">
        <v>7</v>
      </c>
      <c r="C10" s="1" t="s">
        <v>235</v>
      </c>
      <c r="D10" s="1" t="s">
        <v>249</v>
      </c>
      <c r="E10" s="1" t="s">
        <v>250</v>
      </c>
      <c r="F10" s="2" t="s">
        <v>474</v>
      </c>
      <c r="G10" s="1"/>
      <c r="H10" s="1"/>
      <c r="I10" s="1"/>
      <c r="J10" s="1"/>
      <c r="K10" s="12"/>
      <c r="L10" s="1"/>
    </row>
    <row r="11" spans="1:12" x14ac:dyDescent="0.25">
      <c r="A11" s="1" t="s">
        <v>251</v>
      </c>
      <c r="B11" s="1">
        <v>8</v>
      </c>
      <c r="C11" s="1" t="s">
        <v>235</v>
      </c>
      <c r="D11" s="1" t="s">
        <v>252</v>
      </c>
      <c r="E11" s="1" t="s">
        <v>18</v>
      </c>
      <c r="F11" s="2" t="s">
        <v>474</v>
      </c>
      <c r="G11" s="1">
        <v>12</v>
      </c>
      <c r="H11" s="1">
        <v>6</v>
      </c>
      <c r="I11" s="1">
        <v>20</v>
      </c>
      <c r="J11" s="1">
        <f>(G11+H11)</f>
        <v>18</v>
      </c>
      <c r="K11" s="12">
        <f>(J11*100)/I11</f>
        <v>90</v>
      </c>
      <c r="L11" s="1" t="str">
        <f>IF(K11&gt;89,"VIII",IF(K11&gt;79,"VII",IF(K11&gt;69,"VI",IF(K11&gt;59,"V",IF(K11&gt;49,"IV",IF(K11&gt;39,"III",IF(K11&gt;29,"II","I")))))))</f>
        <v>VIII</v>
      </c>
    </row>
    <row r="12" spans="1:12" x14ac:dyDescent="0.25">
      <c r="A12" s="1" t="s">
        <v>253</v>
      </c>
      <c r="B12" s="1">
        <v>9</v>
      </c>
      <c r="C12" s="1" t="s">
        <v>235</v>
      </c>
      <c r="D12" s="1" t="s">
        <v>14</v>
      </c>
      <c r="E12" s="1" t="s">
        <v>254</v>
      </c>
      <c r="F12" s="2" t="s">
        <v>473</v>
      </c>
      <c r="G12" s="1">
        <v>12</v>
      </c>
      <c r="H12" s="1">
        <v>2</v>
      </c>
      <c r="I12" s="1">
        <v>20</v>
      </c>
      <c r="J12" s="1">
        <f>(G12+H12)</f>
        <v>14</v>
      </c>
      <c r="K12" s="12">
        <f>(J12*100)/I12</f>
        <v>70</v>
      </c>
      <c r="L12" s="1" t="str">
        <f>IF(K12&gt;89,"VIII",IF(K12&gt;79,"VII",IF(K12&gt;69,"VI",IF(K12&gt;59,"V",IF(K12&gt;49,"IV",IF(K12&gt;39,"III",IF(K12&gt;29,"II","I")))))))</f>
        <v>VI</v>
      </c>
    </row>
    <row r="13" spans="1:12" x14ac:dyDescent="0.25">
      <c r="A13" s="1" t="s">
        <v>255</v>
      </c>
      <c r="B13" s="1">
        <v>10</v>
      </c>
      <c r="C13" s="1" t="s">
        <v>235</v>
      </c>
      <c r="D13" s="1" t="s">
        <v>256</v>
      </c>
      <c r="E13" s="1" t="s">
        <v>27</v>
      </c>
      <c r="F13" s="2" t="s">
        <v>474</v>
      </c>
      <c r="G13" s="1"/>
      <c r="H13" s="1"/>
      <c r="I13" s="1"/>
      <c r="J13" s="1"/>
      <c r="K13" s="12"/>
      <c r="L13" s="1"/>
    </row>
    <row r="14" spans="1:12" x14ac:dyDescent="0.25">
      <c r="A14" s="1" t="s">
        <v>257</v>
      </c>
      <c r="B14" s="1">
        <v>11</v>
      </c>
      <c r="C14" s="1" t="s">
        <v>235</v>
      </c>
      <c r="D14" s="1" t="s">
        <v>206</v>
      </c>
      <c r="E14" s="1" t="s">
        <v>258</v>
      </c>
      <c r="F14" s="2" t="s">
        <v>473</v>
      </c>
      <c r="G14" s="1">
        <v>6</v>
      </c>
      <c r="H14" s="1">
        <v>6</v>
      </c>
      <c r="I14" s="1">
        <v>20</v>
      </c>
      <c r="J14" s="1">
        <f>(G14+H14)</f>
        <v>12</v>
      </c>
      <c r="K14" s="12">
        <f>(J14*100)/I14</f>
        <v>60</v>
      </c>
      <c r="L14" s="1" t="str">
        <f>IF(K14&gt;89,"VIII",IF(K14&gt;79,"VII",IF(K14&gt;69,"VI",IF(K14&gt;59,"V",IF(K14&gt;49,"IV",IF(K14&gt;39,"III",IF(K14&gt;29,"II","I")))))))</f>
        <v>V</v>
      </c>
    </row>
    <row r="15" spans="1:12" x14ac:dyDescent="0.25">
      <c r="A15" s="1" t="s">
        <v>259</v>
      </c>
      <c r="B15" s="1">
        <v>12</v>
      </c>
      <c r="C15" s="1" t="s">
        <v>235</v>
      </c>
      <c r="D15" s="1" t="s">
        <v>260</v>
      </c>
      <c r="E15" s="1" t="s">
        <v>261</v>
      </c>
      <c r="F15" s="2" t="s">
        <v>473</v>
      </c>
      <c r="G15" s="1">
        <v>12</v>
      </c>
      <c r="H15" s="1">
        <v>1</v>
      </c>
      <c r="I15" s="1">
        <v>20</v>
      </c>
      <c r="J15" s="1">
        <f>(G15+H15)</f>
        <v>13</v>
      </c>
      <c r="K15" s="12">
        <f>(J15*100)/I15</f>
        <v>65</v>
      </c>
      <c r="L15" s="1" t="str">
        <f>IF(K15&gt;89,"VIII",IF(K15&gt;79,"VII",IF(K15&gt;69,"VI",IF(K15&gt;59,"V",IF(K15&gt;49,"IV",IF(K15&gt;39,"III",IF(K15&gt;29,"II","I")))))))</f>
        <v>V</v>
      </c>
    </row>
    <row r="16" spans="1:12" x14ac:dyDescent="0.25">
      <c r="A16" s="1" t="s">
        <v>262</v>
      </c>
      <c r="B16" s="1">
        <v>13</v>
      </c>
      <c r="C16" s="1" t="s">
        <v>235</v>
      </c>
      <c r="D16" s="1" t="s">
        <v>30</v>
      </c>
      <c r="E16" s="1" t="s">
        <v>263</v>
      </c>
      <c r="F16" s="2" t="s">
        <v>474</v>
      </c>
      <c r="G16" s="1"/>
      <c r="H16" s="1"/>
      <c r="I16" s="1"/>
      <c r="J16" s="1"/>
      <c r="K16" s="12"/>
      <c r="L16" s="1"/>
    </row>
    <row r="17" spans="1:12" x14ac:dyDescent="0.25">
      <c r="A17" s="1" t="s">
        <v>264</v>
      </c>
      <c r="B17" s="1">
        <v>14</v>
      </c>
      <c r="C17" s="1" t="s">
        <v>235</v>
      </c>
      <c r="D17" s="1" t="s">
        <v>265</v>
      </c>
      <c r="E17" s="1" t="s">
        <v>35</v>
      </c>
      <c r="F17" s="2" t="s">
        <v>474</v>
      </c>
      <c r="G17" s="1">
        <v>10</v>
      </c>
      <c r="H17" s="1">
        <v>7</v>
      </c>
      <c r="I17" s="1">
        <v>20</v>
      </c>
      <c r="J17" s="1">
        <f>(G17+H17)</f>
        <v>17</v>
      </c>
      <c r="K17" s="12">
        <f>(J17*100)/I17</f>
        <v>85</v>
      </c>
      <c r="L17" s="1" t="str">
        <f>IF(K17&gt;89,"VIII",IF(K17&gt;79,"VII",IF(K17&gt;69,"VI",IF(K17&gt;59,"V",IF(K17&gt;49,"IV",IF(K17&gt;39,"III",IF(K17&gt;29,"II","I")))))))</f>
        <v>VII</v>
      </c>
    </row>
    <row r="18" spans="1:12" x14ac:dyDescent="0.25">
      <c r="A18" s="1" t="s">
        <v>266</v>
      </c>
      <c r="B18" s="1">
        <v>15</v>
      </c>
      <c r="C18" s="1" t="s">
        <v>235</v>
      </c>
      <c r="D18" s="1" t="s">
        <v>232</v>
      </c>
      <c r="E18" s="1" t="s">
        <v>267</v>
      </c>
      <c r="F18" s="2" t="s">
        <v>474</v>
      </c>
      <c r="G18" s="1">
        <v>6</v>
      </c>
      <c r="H18" s="1">
        <v>1</v>
      </c>
      <c r="I18" s="1">
        <v>20</v>
      </c>
      <c r="J18" s="1">
        <f>(G18+H18)</f>
        <v>7</v>
      </c>
      <c r="K18" s="12">
        <f>(J18*100)/I18</f>
        <v>35</v>
      </c>
      <c r="L18" s="1" t="str">
        <f>IF(K18&gt;89,"VIII",IF(K18&gt;79,"VII",IF(K18&gt;69,"VI",IF(K18&gt;59,"V",IF(K18&gt;49,"IV",IF(K18&gt;39,"III",IF(K18&gt;29,"II","I")))))))</f>
        <v>II</v>
      </c>
    </row>
    <row r="19" spans="1:12" x14ac:dyDescent="0.25">
      <c r="A19" s="1" t="s">
        <v>268</v>
      </c>
      <c r="B19" s="1">
        <v>16</v>
      </c>
      <c r="C19" s="1" t="s">
        <v>235</v>
      </c>
      <c r="D19" s="1" t="s">
        <v>269</v>
      </c>
      <c r="E19" s="1" t="s">
        <v>270</v>
      </c>
      <c r="F19" s="2" t="s">
        <v>474</v>
      </c>
      <c r="G19" s="1">
        <v>8</v>
      </c>
      <c r="H19" s="1">
        <v>1</v>
      </c>
      <c r="I19" s="1">
        <v>20</v>
      </c>
      <c r="J19" s="1">
        <f>(G19+H19)</f>
        <v>9</v>
      </c>
      <c r="K19" s="12">
        <f>(J19*100)/I19</f>
        <v>45</v>
      </c>
      <c r="L19" s="1" t="str">
        <f>IF(K19&gt;89,"VIII",IF(K19&gt;79,"VII",IF(K19&gt;69,"VI",IF(K19&gt;59,"V",IF(K19&gt;49,"IV",IF(K19&gt;39,"III",IF(K19&gt;29,"II","I")))))))</f>
        <v>III</v>
      </c>
    </row>
    <row r="20" spans="1:12" x14ac:dyDescent="0.25">
      <c r="A20" s="1" t="s">
        <v>271</v>
      </c>
      <c r="B20" s="1">
        <v>17</v>
      </c>
      <c r="C20" s="1" t="s">
        <v>235</v>
      </c>
      <c r="D20" s="1" t="s">
        <v>272</v>
      </c>
      <c r="E20" s="1" t="s">
        <v>273</v>
      </c>
      <c r="F20" s="2" t="s">
        <v>473</v>
      </c>
      <c r="G20" s="1">
        <v>10</v>
      </c>
      <c r="H20" s="1">
        <v>8</v>
      </c>
      <c r="I20" s="1">
        <v>20</v>
      </c>
      <c r="J20" s="1">
        <f>(G20+H20)</f>
        <v>18</v>
      </c>
      <c r="K20" s="12">
        <f>(J20*100)/I20</f>
        <v>90</v>
      </c>
      <c r="L20" s="1" t="str">
        <f>IF(K20&gt;89,"VIII",IF(K20&gt;79,"VII",IF(K20&gt;69,"VI",IF(K20&gt;59,"V",IF(K20&gt;49,"IV",IF(K20&gt;39,"III",IF(K20&gt;29,"II","I")))))))</f>
        <v>VIII</v>
      </c>
    </row>
    <row r="21" spans="1:12" x14ac:dyDescent="0.25">
      <c r="A21" s="1" t="s">
        <v>274</v>
      </c>
      <c r="B21" s="1">
        <v>18</v>
      </c>
      <c r="C21" s="1" t="s">
        <v>235</v>
      </c>
      <c r="D21" s="1" t="s">
        <v>275</v>
      </c>
      <c r="E21" s="1" t="s">
        <v>42</v>
      </c>
      <c r="F21" s="2" t="s">
        <v>473</v>
      </c>
      <c r="G21" s="1">
        <v>12</v>
      </c>
      <c r="H21" s="1">
        <v>1</v>
      </c>
      <c r="I21" s="1">
        <v>20</v>
      </c>
      <c r="J21" s="1">
        <f>(G21+H21)</f>
        <v>13</v>
      </c>
      <c r="K21" s="12">
        <f>(J21*100)/I21</f>
        <v>65</v>
      </c>
      <c r="L21" s="1" t="str">
        <f>IF(K21&gt;89,"VIII",IF(K21&gt;79,"VII",IF(K21&gt;69,"VI",IF(K21&gt;59,"V",IF(K21&gt;49,"IV",IF(K21&gt;39,"III",IF(K21&gt;29,"II","I")))))))</f>
        <v>V</v>
      </c>
    </row>
    <row r="22" spans="1:12" x14ac:dyDescent="0.25">
      <c r="A22" s="1" t="s">
        <v>276</v>
      </c>
      <c r="B22" s="1">
        <v>19</v>
      </c>
      <c r="C22" s="1" t="s">
        <v>235</v>
      </c>
      <c r="D22" s="1" t="s">
        <v>277</v>
      </c>
      <c r="E22" s="1" t="s">
        <v>47</v>
      </c>
      <c r="F22" s="2" t="s">
        <v>473</v>
      </c>
      <c r="G22" s="1"/>
      <c r="H22" s="1"/>
      <c r="I22" s="1"/>
      <c r="J22" s="1"/>
      <c r="K22" s="12"/>
      <c r="L22" s="1"/>
    </row>
    <row r="23" spans="1:12" x14ac:dyDescent="0.25">
      <c r="A23" s="1" t="s">
        <v>278</v>
      </c>
      <c r="B23" s="1">
        <v>20</v>
      </c>
      <c r="C23" s="1" t="s">
        <v>235</v>
      </c>
      <c r="D23" s="1" t="s">
        <v>69</v>
      </c>
      <c r="E23" s="1" t="s">
        <v>279</v>
      </c>
      <c r="F23" s="2" t="s">
        <v>473</v>
      </c>
      <c r="G23" s="1">
        <v>12</v>
      </c>
      <c r="H23" s="1">
        <v>8</v>
      </c>
      <c r="I23" s="1">
        <v>20</v>
      </c>
      <c r="J23" s="1">
        <f>(G23+H23)</f>
        <v>20</v>
      </c>
      <c r="K23" s="12">
        <f>(J23*100)/I23</f>
        <v>100</v>
      </c>
      <c r="L23" s="1" t="str">
        <f>IF(K23&gt;89,"VIII",IF(K23&gt;79,"VII",IF(K23&gt;69,"VI",IF(K23&gt;59,"V",IF(K23&gt;49,"IV",IF(K23&gt;39,"III",IF(K23&gt;29,"II","I")))))))</f>
        <v>VIII</v>
      </c>
    </row>
    <row r="24" spans="1:12" x14ac:dyDescent="0.25">
      <c r="A24" s="1" t="s">
        <v>280</v>
      </c>
      <c r="B24" s="1">
        <v>21</v>
      </c>
      <c r="C24" s="1" t="s">
        <v>235</v>
      </c>
      <c r="D24" s="1" t="s">
        <v>281</v>
      </c>
      <c r="E24" s="1" t="s">
        <v>282</v>
      </c>
      <c r="F24" s="2" t="s">
        <v>474</v>
      </c>
      <c r="G24" s="1">
        <v>10</v>
      </c>
      <c r="H24" s="1">
        <v>7</v>
      </c>
      <c r="I24" s="1">
        <v>20</v>
      </c>
      <c r="J24" s="1">
        <f>(G24+H24)</f>
        <v>17</v>
      </c>
      <c r="K24" s="12">
        <f>(J24*100)/I24</f>
        <v>85</v>
      </c>
      <c r="L24" s="1" t="str">
        <f>IF(K24&gt;89,"VIII",IF(K24&gt;79,"VII",IF(K24&gt;69,"VI",IF(K24&gt;59,"V",IF(K24&gt;49,"IV",IF(K24&gt;39,"III",IF(K24&gt;29,"II","I")))))))</f>
        <v>VII</v>
      </c>
    </row>
    <row r="25" spans="1:12" x14ac:dyDescent="0.25">
      <c r="A25" s="1" t="s">
        <v>283</v>
      </c>
      <c r="B25" s="1">
        <v>22</v>
      </c>
      <c r="C25" s="1" t="s">
        <v>235</v>
      </c>
      <c r="D25" s="1" t="s">
        <v>284</v>
      </c>
      <c r="E25" s="1" t="s">
        <v>285</v>
      </c>
      <c r="F25" s="2" t="s">
        <v>473</v>
      </c>
      <c r="G25" s="1">
        <v>12</v>
      </c>
      <c r="H25" s="1">
        <v>1</v>
      </c>
      <c r="I25" s="1">
        <v>20</v>
      </c>
      <c r="J25" s="1">
        <f>(G25+H25)</f>
        <v>13</v>
      </c>
      <c r="K25" s="12">
        <f>(J25*100)/I25</f>
        <v>65</v>
      </c>
      <c r="L25" s="1" t="str">
        <f>IF(K25&gt;89,"VIII",IF(K25&gt;79,"VII",IF(K25&gt;69,"VI",IF(K25&gt;59,"V",IF(K25&gt;49,"IV",IF(K25&gt;39,"III",IF(K25&gt;29,"II","I")))))))</f>
        <v>V</v>
      </c>
    </row>
    <row r="26" spans="1:12" x14ac:dyDescent="0.25">
      <c r="A26" s="1" t="s">
        <v>286</v>
      </c>
      <c r="B26" s="1">
        <v>23</v>
      </c>
      <c r="C26" s="1" t="s">
        <v>235</v>
      </c>
      <c r="D26" s="1" t="s">
        <v>287</v>
      </c>
      <c r="E26" s="1" t="s">
        <v>134</v>
      </c>
      <c r="F26" s="2" t="s">
        <v>474</v>
      </c>
      <c r="G26" s="1">
        <v>6</v>
      </c>
      <c r="H26" s="1">
        <v>6</v>
      </c>
      <c r="I26" s="1">
        <v>20</v>
      </c>
      <c r="J26" s="1">
        <f>(G26+H26)</f>
        <v>12</v>
      </c>
      <c r="K26" s="12">
        <f>(J26*100)/I26</f>
        <v>60</v>
      </c>
      <c r="L26" s="1" t="str">
        <f>IF(K26&gt;89,"VIII",IF(K26&gt;79,"VII",IF(K26&gt;69,"VI",IF(K26&gt;59,"V",IF(K26&gt;49,"IV",IF(K26&gt;39,"III",IF(K26&gt;29,"II","I")))))))</f>
        <v>V</v>
      </c>
    </row>
    <row r="27" spans="1:12" x14ac:dyDescent="0.25">
      <c r="A27" s="1" t="s">
        <v>288</v>
      </c>
      <c r="B27" s="1">
        <v>24</v>
      </c>
      <c r="C27" s="1" t="s">
        <v>235</v>
      </c>
      <c r="D27" s="1" t="s">
        <v>289</v>
      </c>
      <c r="E27" s="1" t="s">
        <v>290</v>
      </c>
      <c r="F27" s="2" t="s">
        <v>473</v>
      </c>
      <c r="G27" s="1"/>
      <c r="H27" s="1"/>
      <c r="I27" s="1"/>
      <c r="J27" s="1"/>
      <c r="K27" s="12"/>
      <c r="L27" s="1"/>
    </row>
    <row r="28" spans="1:12" x14ac:dyDescent="0.25">
      <c r="A28" s="1" t="s">
        <v>291</v>
      </c>
      <c r="B28" s="1">
        <v>25</v>
      </c>
      <c r="C28" s="1" t="s">
        <v>235</v>
      </c>
      <c r="D28" s="1" t="s">
        <v>292</v>
      </c>
      <c r="E28" s="1" t="s">
        <v>293</v>
      </c>
      <c r="F28" s="2" t="s">
        <v>473</v>
      </c>
      <c r="G28" s="1">
        <v>10</v>
      </c>
      <c r="H28" s="1">
        <v>3</v>
      </c>
      <c r="I28" s="1">
        <v>20</v>
      </c>
      <c r="J28" s="1">
        <f>(G28+H28)</f>
        <v>13</v>
      </c>
      <c r="K28" s="12">
        <f>(J28*100)/I28</f>
        <v>65</v>
      </c>
      <c r="L28" s="1" t="str">
        <f>IF(K28&gt;89,"VIII",IF(K28&gt;79,"VII",IF(K28&gt;69,"VI",IF(K28&gt;59,"V",IF(K28&gt;49,"IV",IF(K28&gt;39,"III",IF(K28&gt;29,"II","I")))))))</f>
        <v>V</v>
      </c>
    </row>
    <row r="29" spans="1:12" x14ac:dyDescent="0.25">
      <c r="A29" s="1" t="s">
        <v>294</v>
      </c>
      <c r="B29" s="1">
        <v>26</v>
      </c>
      <c r="C29" s="1" t="s">
        <v>235</v>
      </c>
      <c r="D29" s="1" t="s">
        <v>295</v>
      </c>
      <c r="E29" s="1" t="s">
        <v>296</v>
      </c>
      <c r="F29" s="2" t="s">
        <v>473</v>
      </c>
      <c r="G29" s="1"/>
      <c r="H29" s="1"/>
      <c r="I29" s="1"/>
      <c r="J29" s="1"/>
      <c r="K29" s="12"/>
      <c r="L29" s="1"/>
    </row>
    <row r="30" spans="1:12" x14ac:dyDescent="0.25">
      <c r="A30" s="1" t="s">
        <v>297</v>
      </c>
      <c r="B30" s="1">
        <v>27</v>
      </c>
      <c r="C30" s="1" t="s">
        <v>235</v>
      </c>
      <c r="D30" s="1" t="s">
        <v>231</v>
      </c>
      <c r="E30" s="1" t="s">
        <v>298</v>
      </c>
      <c r="F30" s="2" t="s">
        <v>474</v>
      </c>
      <c r="G30" s="1">
        <v>12</v>
      </c>
      <c r="H30" s="1">
        <v>3</v>
      </c>
      <c r="I30" s="1">
        <v>20</v>
      </c>
      <c r="J30" s="1">
        <f>(G30+H30)</f>
        <v>15</v>
      </c>
      <c r="K30" s="12">
        <f>(J30*100)/I30</f>
        <v>75</v>
      </c>
      <c r="L30" s="1" t="str">
        <f>IF(K30&gt;89,"VIII",IF(K30&gt;79,"VII",IF(K30&gt;69,"VI",IF(K30&gt;59,"V",IF(K30&gt;49,"IV",IF(K30&gt;39,"III",IF(K30&gt;29,"II","I")))))))</f>
        <v>VI</v>
      </c>
    </row>
    <row r="31" spans="1:12" x14ac:dyDescent="0.25">
      <c r="A31" s="1" t="s">
        <v>299</v>
      </c>
      <c r="B31" s="1">
        <v>28</v>
      </c>
      <c r="C31" s="1" t="s">
        <v>235</v>
      </c>
      <c r="D31" s="1" t="s">
        <v>300</v>
      </c>
      <c r="E31" s="1" t="s">
        <v>301</v>
      </c>
      <c r="F31" s="2" t="s">
        <v>473</v>
      </c>
      <c r="G31" s="1">
        <v>12</v>
      </c>
      <c r="H31" s="1">
        <v>6</v>
      </c>
      <c r="I31" s="1">
        <v>20</v>
      </c>
      <c r="J31" s="1">
        <f>(G31+H31)</f>
        <v>18</v>
      </c>
      <c r="K31" s="12">
        <f>(J31*100)/I31</f>
        <v>90</v>
      </c>
      <c r="L31" s="1" t="str">
        <f>IF(K31&gt;89,"VIII",IF(K31&gt;79,"VII",IF(K31&gt;69,"VI",IF(K31&gt;59,"V",IF(K31&gt;49,"IV",IF(K31&gt;39,"III",IF(K31&gt;29,"II","I")))))))</f>
        <v>VIII</v>
      </c>
    </row>
    <row r="32" spans="1:12" x14ac:dyDescent="0.25">
      <c r="A32" s="1" t="s">
        <v>302</v>
      </c>
      <c r="B32" s="1">
        <v>29</v>
      </c>
      <c r="C32" s="1" t="s">
        <v>235</v>
      </c>
      <c r="D32" s="1" t="s">
        <v>167</v>
      </c>
      <c r="E32" s="1" t="s">
        <v>303</v>
      </c>
      <c r="F32" s="2" t="s">
        <v>473</v>
      </c>
      <c r="G32" s="1">
        <v>10</v>
      </c>
      <c r="H32" s="1">
        <v>0</v>
      </c>
      <c r="I32" s="1">
        <v>20</v>
      </c>
      <c r="J32" s="1">
        <f>(G32+H32)</f>
        <v>10</v>
      </c>
      <c r="K32" s="12">
        <f>(J32*100)/I32</f>
        <v>50</v>
      </c>
      <c r="L32" s="1" t="str">
        <f>IF(K32&gt;89,"VIII",IF(K32&gt;79,"VII",IF(K32&gt;69,"VI",IF(K32&gt;59,"V",IF(K32&gt;49,"IV",IF(K32&gt;39,"III",IF(K32&gt;29,"II","I")))))))</f>
        <v>IV</v>
      </c>
    </row>
    <row r="33" spans="1:12" x14ac:dyDescent="0.25">
      <c r="A33" s="1" t="s">
        <v>304</v>
      </c>
      <c r="B33" s="1">
        <v>30</v>
      </c>
      <c r="C33" s="1" t="s">
        <v>235</v>
      </c>
      <c r="D33" s="1" t="s">
        <v>305</v>
      </c>
      <c r="E33" s="1" t="s">
        <v>306</v>
      </c>
      <c r="F33" s="2" t="s">
        <v>474</v>
      </c>
      <c r="G33" s="1"/>
      <c r="H33" s="1"/>
      <c r="I33" s="1"/>
      <c r="J33" s="1"/>
      <c r="K33" s="12"/>
      <c r="L33" s="1"/>
    </row>
    <row r="34" spans="1:12" x14ac:dyDescent="0.25">
      <c r="A34" s="1" t="s">
        <v>307</v>
      </c>
      <c r="B34" s="1">
        <v>31</v>
      </c>
      <c r="C34" s="1" t="s">
        <v>235</v>
      </c>
      <c r="D34" s="1" t="s">
        <v>308</v>
      </c>
      <c r="E34" s="1" t="s">
        <v>309</v>
      </c>
      <c r="F34" s="2" t="s">
        <v>473</v>
      </c>
      <c r="G34" s="1">
        <v>12</v>
      </c>
      <c r="H34" s="1">
        <v>8</v>
      </c>
      <c r="I34" s="1">
        <v>20</v>
      </c>
      <c r="J34" s="1">
        <f>(G34+H34)</f>
        <v>20</v>
      </c>
      <c r="K34" s="12">
        <f>(J34*100)/I34</f>
        <v>100</v>
      </c>
      <c r="L34" s="1" t="str">
        <f>IF(K34&gt;89,"VIII",IF(K34&gt;79,"VII",IF(K34&gt;69,"VI",IF(K34&gt;59,"V",IF(K34&gt;49,"IV",IF(K34&gt;39,"III",IF(K34&gt;29,"II","I")))))))</f>
        <v>VIII</v>
      </c>
    </row>
    <row r="35" spans="1:12" x14ac:dyDescent="0.25">
      <c r="A35" s="1" t="s">
        <v>310</v>
      </c>
      <c r="B35" s="1">
        <v>32</v>
      </c>
      <c r="C35" s="1" t="s">
        <v>235</v>
      </c>
      <c r="D35" s="1" t="s">
        <v>311</v>
      </c>
      <c r="E35" s="1" t="s">
        <v>312</v>
      </c>
      <c r="F35" s="2" t="s">
        <v>474</v>
      </c>
      <c r="G35" s="1">
        <v>10</v>
      </c>
      <c r="H35" s="1">
        <v>7</v>
      </c>
      <c r="I35" s="1">
        <v>20</v>
      </c>
      <c r="J35" s="1">
        <f>(G35+H35)</f>
        <v>17</v>
      </c>
      <c r="K35" s="12">
        <f>(J35*100)/I35</f>
        <v>85</v>
      </c>
      <c r="L35" s="1" t="str">
        <f>IF(K35&gt;89,"VIII",IF(K35&gt;79,"VII",IF(K35&gt;69,"VI",IF(K35&gt;59,"V",IF(K35&gt;49,"IV",IF(K35&gt;39,"III",IF(K35&gt;29,"II","I")))))))</f>
        <v>VII</v>
      </c>
    </row>
    <row r="36" spans="1:12" x14ac:dyDescent="0.25">
      <c r="A36" s="1" t="s">
        <v>313</v>
      </c>
      <c r="B36" s="1">
        <v>33</v>
      </c>
      <c r="C36" s="1" t="s">
        <v>235</v>
      </c>
      <c r="D36" s="1" t="s">
        <v>314</v>
      </c>
      <c r="E36" s="1" t="s">
        <v>196</v>
      </c>
      <c r="F36" s="2" t="s">
        <v>474</v>
      </c>
      <c r="G36" s="1">
        <v>12</v>
      </c>
      <c r="H36" s="1">
        <v>4</v>
      </c>
      <c r="I36" s="1">
        <v>20</v>
      </c>
      <c r="J36" s="1">
        <f>(G36+H36)</f>
        <v>16</v>
      </c>
      <c r="K36" s="12">
        <f>(J36*100)/I36</f>
        <v>80</v>
      </c>
      <c r="L36" s="1" t="str">
        <f>IF(K36&gt;89,"VIII",IF(K36&gt;79,"VII",IF(K36&gt;69,"VI",IF(K36&gt;59,"V",IF(K36&gt;49,"IV",IF(K36&gt;39,"III",IF(K36&gt;29,"II","I")))))))</f>
        <v>VII</v>
      </c>
    </row>
    <row r="37" spans="1:12" x14ac:dyDescent="0.25">
      <c r="A37" s="1" t="s">
        <v>315</v>
      </c>
      <c r="B37" s="1">
        <v>34</v>
      </c>
      <c r="C37" s="1" t="s">
        <v>235</v>
      </c>
      <c r="D37" s="1" t="s">
        <v>316</v>
      </c>
      <c r="E37" s="1" t="s">
        <v>79</v>
      </c>
      <c r="F37" s="2" t="s">
        <v>473</v>
      </c>
      <c r="G37" s="1">
        <v>10</v>
      </c>
      <c r="H37" s="1">
        <v>7</v>
      </c>
      <c r="I37" s="1">
        <v>20</v>
      </c>
      <c r="J37" s="1">
        <f>(G37+H37)</f>
        <v>17</v>
      </c>
      <c r="K37" s="12">
        <f>(J37*100)/I37</f>
        <v>85</v>
      </c>
      <c r="L37" s="1" t="str">
        <f>IF(K37&gt;89,"VIII",IF(K37&gt;79,"VII",IF(K37&gt;69,"VI",IF(K37&gt;59,"V",IF(K37&gt;49,"IV",IF(K37&gt;39,"III",IF(K37&gt;29,"II","I")))))))</f>
        <v>VII</v>
      </c>
    </row>
    <row r="38" spans="1:12" x14ac:dyDescent="0.25">
      <c r="A38" s="1" t="s">
        <v>317</v>
      </c>
      <c r="B38" s="1">
        <v>35</v>
      </c>
      <c r="C38" s="1" t="s">
        <v>235</v>
      </c>
      <c r="D38" s="1" t="s">
        <v>318</v>
      </c>
      <c r="E38" s="1" t="s">
        <v>199</v>
      </c>
      <c r="F38" s="2" t="s">
        <v>473</v>
      </c>
      <c r="G38" s="1"/>
      <c r="H38" s="1"/>
      <c r="I38" s="1"/>
      <c r="J38" s="1"/>
      <c r="K38" s="12"/>
      <c r="L38" s="1"/>
    </row>
    <row r="39" spans="1:12" x14ac:dyDescent="0.25">
      <c r="A39" s="1" t="s">
        <v>319</v>
      </c>
      <c r="B39" s="1">
        <v>36</v>
      </c>
      <c r="C39" s="1" t="s">
        <v>235</v>
      </c>
      <c r="D39" s="1" t="s">
        <v>320</v>
      </c>
      <c r="E39" s="1" t="s">
        <v>199</v>
      </c>
      <c r="F39" s="2" t="s">
        <v>473</v>
      </c>
      <c r="G39" s="1">
        <v>12</v>
      </c>
      <c r="H39" s="1">
        <v>8</v>
      </c>
      <c r="I39" s="1">
        <v>20</v>
      </c>
      <c r="J39" s="1">
        <f t="shared" ref="J39:J44" si="3">(G39+H39)</f>
        <v>20</v>
      </c>
      <c r="K39" s="12">
        <f t="shared" ref="K39:K44" si="4">(J39*100)/I39</f>
        <v>100</v>
      </c>
      <c r="L39" s="1" t="str">
        <f t="shared" ref="L39:L44" si="5">IF(K39&gt;89,"VIII",IF(K39&gt;79,"VII",IF(K39&gt;69,"VI",IF(K39&gt;59,"V",IF(K39&gt;49,"IV",IF(K39&gt;39,"III",IF(K39&gt;29,"II","I")))))))</f>
        <v>VIII</v>
      </c>
    </row>
    <row r="40" spans="1:12" x14ac:dyDescent="0.25">
      <c r="A40" s="1" t="s">
        <v>321</v>
      </c>
      <c r="B40" s="1">
        <v>37</v>
      </c>
      <c r="C40" s="1" t="s">
        <v>235</v>
      </c>
      <c r="D40" s="1" t="s">
        <v>21</v>
      </c>
      <c r="E40" s="1" t="s">
        <v>322</v>
      </c>
      <c r="F40" s="2" t="s">
        <v>473</v>
      </c>
      <c r="G40" s="1">
        <v>12</v>
      </c>
      <c r="H40" s="1">
        <v>5</v>
      </c>
      <c r="I40" s="1">
        <v>20</v>
      </c>
      <c r="J40" s="1">
        <f t="shared" si="3"/>
        <v>17</v>
      </c>
      <c r="K40" s="12">
        <f t="shared" si="4"/>
        <v>85</v>
      </c>
      <c r="L40" s="1" t="str">
        <f t="shared" si="5"/>
        <v>VII</v>
      </c>
    </row>
    <row r="41" spans="1:12" x14ac:dyDescent="0.25">
      <c r="A41" s="1" t="s">
        <v>323</v>
      </c>
      <c r="B41" s="1">
        <v>38</v>
      </c>
      <c r="C41" s="1" t="s">
        <v>235</v>
      </c>
      <c r="D41" s="1" t="s">
        <v>324</v>
      </c>
      <c r="E41" s="1" t="s">
        <v>88</v>
      </c>
      <c r="F41" s="2" t="s">
        <v>473</v>
      </c>
      <c r="G41" s="1">
        <v>12</v>
      </c>
      <c r="H41" s="1">
        <v>2</v>
      </c>
      <c r="I41" s="1">
        <v>20</v>
      </c>
      <c r="J41" s="1">
        <f t="shared" si="3"/>
        <v>14</v>
      </c>
      <c r="K41" s="12">
        <f t="shared" si="4"/>
        <v>70</v>
      </c>
      <c r="L41" s="1" t="str">
        <f t="shared" si="5"/>
        <v>VI</v>
      </c>
    </row>
    <row r="42" spans="1:12" x14ac:dyDescent="0.25">
      <c r="A42" s="1" t="s">
        <v>325</v>
      </c>
      <c r="B42" s="1">
        <v>39</v>
      </c>
      <c r="C42" s="1" t="s">
        <v>235</v>
      </c>
      <c r="D42" s="1" t="s">
        <v>233</v>
      </c>
      <c r="E42" s="1" t="s">
        <v>91</v>
      </c>
      <c r="F42" s="2" t="s">
        <v>473</v>
      </c>
      <c r="G42" s="1">
        <v>12</v>
      </c>
      <c r="H42" s="1">
        <v>7</v>
      </c>
      <c r="I42" s="1">
        <v>20</v>
      </c>
      <c r="J42" s="1">
        <f t="shared" si="3"/>
        <v>19</v>
      </c>
      <c r="K42" s="12">
        <f t="shared" si="4"/>
        <v>95</v>
      </c>
      <c r="L42" s="1" t="str">
        <f t="shared" si="5"/>
        <v>VIII</v>
      </c>
    </row>
    <row r="43" spans="1:12" x14ac:dyDescent="0.25">
      <c r="A43" s="1" t="s">
        <v>326</v>
      </c>
      <c r="B43" s="1">
        <v>40</v>
      </c>
      <c r="C43" s="1" t="s">
        <v>235</v>
      </c>
      <c r="D43" s="1" t="s">
        <v>327</v>
      </c>
      <c r="E43" s="1" t="s">
        <v>91</v>
      </c>
      <c r="F43" s="2" t="s">
        <v>473</v>
      </c>
      <c r="G43" s="1">
        <v>12</v>
      </c>
      <c r="H43" s="1">
        <v>7</v>
      </c>
      <c r="I43" s="1">
        <v>20</v>
      </c>
      <c r="J43" s="1">
        <f t="shared" si="3"/>
        <v>19</v>
      </c>
      <c r="K43" s="12">
        <f t="shared" si="4"/>
        <v>95</v>
      </c>
      <c r="L43" s="1" t="str">
        <f t="shared" si="5"/>
        <v>VIII</v>
      </c>
    </row>
    <row r="44" spans="1:12" x14ac:dyDescent="0.25">
      <c r="A44" s="1" t="s">
        <v>328</v>
      </c>
      <c r="B44" s="1">
        <v>41</v>
      </c>
      <c r="C44" s="1" t="s">
        <v>235</v>
      </c>
      <c r="D44" s="1" t="s">
        <v>329</v>
      </c>
      <c r="E44" s="1" t="s">
        <v>105</v>
      </c>
      <c r="F44" s="2" t="s">
        <v>474</v>
      </c>
      <c r="G44" s="1">
        <v>12</v>
      </c>
      <c r="H44" s="1">
        <v>0</v>
      </c>
      <c r="I44" s="1">
        <v>20</v>
      </c>
      <c r="J44" s="1">
        <f t="shared" si="3"/>
        <v>12</v>
      </c>
      <c r="K44" s="12">
        <f t="shared" si="4"/>
        <v>60</v>
      </c>
      <c r="L44" s="1" t="str">
        <f t="shared" si="5"/>
        <v>V</v>
      </c>
    </row>
    <row r="45" spans="1:12" x14ac:dyDescent="0.25">
      <c r="A45" s="1" t="s">
        <v>330</v>
      </c>
      <c r="B45" s="1">
        <v>42</v>
      </c>
      <c r="C45" s="1" t="s">
        <v>235</v>
      </c>
      <c r="D45" s="1" t="s">
        <v>331</v>
      </c>
      <c r="E45" s="1" t="s">
        <v>332</v>
      </c>
      <c r="F45" s="2" t="s">
        <v>473</v>
      </c>
      <c r="G45" s="1"/>
      <c r="H45" s="1"/>
      <c r="I45" s="1"/>
      <c r="J45" s="1"/>
      <c r="K45" s="12"/>
      <c r="L45" s="1"/>
    </row>
    <row r="46" spans="1:12" x14ac:dyDescent="0.25">
      <c r="A46" s="1" t="s">
        <v>333</v>
      </c>
      <c r="B46" s="1">
        <v>43</v>
      </c>
      <c r="C46" s="1" t="s">
        <v>235</v>
      </c>
      <c r="D46" s="1" t="s">
        <v>140</v>
      </c>
      <c r="E46" s="1" t="s">
        <v>334</v>
      </c>
      <c r="F46" s="2" t="s">
        <v>473</v>
      </c>
      <c r="G46" s="1"/>
      <c r="H46" s="1"/>
      <c r="I46" s="1"/>
      <c r="J46" s="1"/>
      <c r="K46" s="12"/>
      <c r="L46" s="1"/>
    </row>
    <row r="47" spans="1:12" x14ac:dyDescent="0.25">
      <c r="K47" s="1" t="s">
        <v>348</v>
      </c>
      <c r="L47" s="1">
        <f>COUNTIF(L3:L46,"VIII")</f>
        <v>12</v>
      </c>
    </row>
    <row r="48" spans="1:12" x14ac:dyDescent="0.25">
      <c r="K48" s="1" t="s">
        <v>349</v>
      </c>
      <c r="L48" s="1">
        <f>COUNTIF(L3:L46,"VII")</f>
        <v>8</v>
      </c>
    </row>
    <row r="49" spans="11:12" x14ac:dyDescent="0.25">
      <c r="K49" s="1" t="s">
        <v>350</v>
      </c>
      <c r="L49" s="1">
        <f>COUNTIF(L3:L46,"VI")</f>
        <v>3</v>
      </c>
    </row>
    <row r="50" spans="11:12" x14ac:dyDescent="0.25">
      <c r="K50" s="1" t="s">
        <v>351</v>
      </c>
      <c r="L50" s="1">
        <f>COUNTIF(L3:L46,"V")</f>
        <v>7</v>
      </c>
    </row>
    <row r="51" spans="11:12" x14ac:dyDescent="0.25">
      <c r="K51" s="1" t="s">
        <v>352</v>
      </c>
      <c r="L51" s="1">
        <f>COUNTIF(L3:L46,"IV")</f>
        <v>1</v>
      </c>
    </row>
    <row r="52" spans="11:12" x14ac:dyDescent="0.25">
      <c r="K52" s="1" t="s">
        <v>353</v>
      </c>
      <c r="L52" s="1">
        <f>COUNTIF(L3:L46,"III")</f>
        <v>1</v>
      </c>
    </row>
    <row r="53" spans="11:12" x14ac:dyDescent="0.25">
      <c r="K53" s="1" t="s">
        <v>354</v>
      </c>
      <c r="L53" s="1">
        <f>COUNTIF(L3:L46,"II")</f>
        <v>1</v>
      </c>
    </row>
    <row r="54" spans="11:12" x14ac:dyDescent="0.25">
      <c r="K54" s="1" t="s">
        <v>355</v>
      </c>
      <c r="L54" s="1">
        <f>COUNTIF(L3:L46,"I")</f>
        <v>0</v>
      </c>
    </row>
  </sheetData>
  <mergeCells count="2">
    <mergeCell ref="A1:L1"/>
    <mergeCell ref="E2:L2"/>
  </mergeCells>
  <pageMargins left="0.9055118110236221" right="0.31496062992125984" top="0.15748031496062992" bottom="0" header="0.31496062992125984" footer="0.31496062992125984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workbookViewId="0">
      <selection activeCell="K4" sqref="K4:L4"/>
    </sheetView>
  </sheetViews>
  <sheetFormatPr defaultRowHeight="15" x14ac:dyDescent="0.25"/>
  <cols>
    <col min="1" max="1" width="8.140625" customWidth="1"/>
    <col min="2" max="2" width="3.7109375" customWidth="1"/>
    <col min="3" max="3" width="5.85546875" customWidth="1"/>
    <col min="4" max="4" width="13.28515625" customWidth="1"/>
    <col min="5" max="5" width="14.28515625" customWidth="1"/>
    <col min="6" max="6" width="4.5703125" customWidth="1"/>
    <col min="7" max="7" width="5" customWidth="1"/>
    <col min="8" max="8" width="8.28515625" customWidth="1"/>
    <col min="9" max="9" width="6.140625" customWidth="1"/>
    <col min="10" max="10" width="7.5703125" customWidth="1"/>
    <col min="11" max="11" width="6.5703125" customWidth="1"/>
    <col min="12" max="12" width="9" customWidth="1"/>
  </cols>
  <sheetData>
    <row r="1" spans="1:12" ht="24" customHeight="1" x14ac:dyDescent="0.3">
      <c r="A1" s="21" t="s">
        <v>471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1.75" customHeight="1" x14ac:dyDescent="0.35">
      <c r="A2" s="13"/>
      <c r="B2" s="13"/>
      <c r="C2" s="13"/>
      <c r="D2" s="13"/>
      <c r="E2" s="20" t="s">
        <v>346</v>
      </c>
      <c r="F2" s="20"/>
      <c r="G2" s="20"/>
      <c r="H2" s="20"/>
      <c r="I2" s="20"/>
      <c r="J2" s="20"/>
      <c r="K2" s="20"/>
      <c r="L2" s="20"/>
    </row>
    <row r="3" spans="1:12" ht="30" x14ac:dyDescent="0.25">
      <c r="A3" s="7" t="s">
        <v>345</v>
      </c>
      <c r="B3" s="7" t="s">
        <v>335</v>
      </c>
      <c r="C3" s="8" t="s">
        <v>336</v>
      </c>
      <c r="D3" s="8" t="s">
        <v>337</v>
      </c>
      <c r="E3" s="8" t="s">
        <v>338</v>
      </c>
      <c r="F3" s="8" t="s">
        <v>472</v>
      </c>
      <c r="G3" s="8" t="s">
        <v>339</v>
      </c>
      <c r="H3" s="8" t="s">
        <v>340</v>
      </c>
      <c r="I3" s="9" t="s">
        <v>341</v>
      </c>
      <c r="J3" s="9" t="s">
        <v>342</v>
      </c>
      <c r="K3" s="8" t="s">
        <v>343</v>
      </c>
      <c r="L3" s="10" t="s">
        <v>347</v>
      </c>
    </row>
    <row r="4" spans="1:12" ht="12.75" customHeight="1" x14ac:dyDescent="0.25">
      <c r="A4" s="17" t="s">
        <v>359</v>
      </c>
      <c r="B4" s="17">
        <v>1</v>
      </c>
      <c r="C4" s="17" t="s">
        <v>360</v>
      </c>
      <c r="D4" s="17" t="s">
        <v>361</v>
      </c>
      <c r="E4" s="17" t="s">
        <v>362</v>
      </c>
      <c r="F4" s="17" t="s">
        <v>363</v>
      </c>
      <c r="G4" s="1">
        <v>9</v>
      </c>
      <c r="H4" s="1">
        <v>3</v>
      </c>
      <c r="I4" s="2">
        <v>20</v>
      </c>
      <c r="J4" s="1">
        <f t="shared" ref="J4:J9" si="0">SUBTOTAL(9,D4:H4)</f>
        <v>12</v>
      </c>
      <c r="K4" s="16">
        <f t="shared" ref="K4" si="1">(J4*100)/I4</f>
        <v>60</v>
      </c>
      <c r="L4" s="1" t="str">
        <f t="shared" ref="L4:L51" si="2">IF(K4&gt;89,"VIII",IF(K4&gt;79,"VII",IF(K4&gt;69,"VI",IF(K4&gt;59,"V",IF(K4&gt;49,"IV",IF(K4&gt;39,"III",IF(K4&gt;29,"II","I")))))))</f>
        <v>V</v>
      </c>
    </row>
    <row r="5" spans="1:12" ht="12.75" customHeight="1" x14ac:dyDescent="0.25">
      <c r="A5" s="17" t="s">
        <v>364</v>
      </c>
      <c r="B5" s="17">
        <v>2</v>
      </c>
      <c r="C5" s="17" t="s">
        <v>360</v>
      </c>
      <c r="D5" s="17" t="s">
        <v>365</v>
      </c>
      <c r="E5" s="17" t="s">
        <v>6</v>
      </c>
      <c r="F5" s="17" t="s">
        <v>366</v>
      </c>
      <c r="G5" s="1">
        <v>12</v>
      </c>
      <c r="H5" s="1">
        <v>5</v>
      </c>
      <c r="I5" s="2">
        <v>20</v>
      </c>
      <c r="J5" s="1">
        <f t="shared" si="0"/>
        <v>17</v>
      </c>
      <c r="K5" s="16">
        <f t="shared" ref="K5:K50" si="3">(J5*100)/I5</f>
        <v>85</v>
      </c>
      <c r="L5" s="1" t="str">
        <f t="shared" si="2"/>
        <v>VII</v>
      </c>
    </row>
    <row r="6" spans="1:12" ht="12.75" customHeight="1" x14ac:dyDescent="0.25">
      <c r="A6" s="17" t="s">
        <v>367</v>
      </c>
      <c r="B6" s="17">
        <v>3</v>
      </c>
      <c r="C6" s="17" t="s">
        <v>360</v>
      </c>
      <c r="D6" s="17" t="s">
        <v>368</v>
      </c>
      <c r="E6" s="17" t="s">
        <v>369</v>
      </c>
      <c r="F6" s="17" t="s">
        <v>366</v>
      </c>
      <c r="G6" s="1">
        <v>9</v>
      </c>
      <c r="H6" s="1">
        <v>7</v>
      </c>
      <c r="I6" s="2">
        <v>20</v>
      </c>
      <c r="J6" s="1">
        <f t="shared" si="0"/>
        <v>16</v>
      </c>
      <c r="K6" s="16">
        <f t="shared" si="3"/>
        <v>80</v>
      </c>
      <c r="L6" s="1" t="str">
        <f t="shared" si="2"/>
        <v>VII</v>
      </c>
    </row>
    <row r="7" spans="1:12" ht="12.75" customHeight="1" x14ac:dyDescent="0.25">
      <c r="A7" s="17" t="s">
        <v>370</v>
      </c>
      <c r="B7" s="17">
        <v>4</v>
      </c>
      <c r="C7" s="17" t="s">
        <v>360</v>
      </c>
      <c r="D7" s="17" t="s">
        <v>46</v>
      </c>
      <c r="E7" s="17" t="s">
        <v>371</v>
      </c>
      <c r="F7" s="17" t="s">
        <v>363</v>
      </c>
      <c r="G7" s="1">
        <v>10</v>
      </c>
      <c r="H7" s="1">
        <v>3</v>
      </c>
      <c r="I7" s="2">
        <v>20</v>
      </c>
      <c r="J7" s="1">
        <f t="shared" si="0"/>
        <v>13</v>
      </c>
      <c r="K7" s="16">
        <f t="shared" si="3"/>
        <v>65</v>
      </c>
      <c r="L7" s="1" t="str">
        <f t="shared" si="2"/>
        <v>V</v>
      </c>
    </row>
    <row r="8" spans="1:12" ht="12.75" customHeight="1" x14ac:dyDescent="0.25">
      <c r="A8" s="17" t="s">
        <v>372</v>
      </c>
      <c r="B8" s="17">
        <v>5</v>
      </c>
      <c r="C8" s="17" t="s">
        <v>360</v>
      </c>
      <c r="D8" s="17" t="s">
        <v>373</v>
      </c>
      <c r="E8" s="17" t="s">
        <v>374</v>
      </c>
      <c r="F8" s="17" t="s">
        <v>363</v>
      </c>
      <c r="G8" s="1">
        <v>10</v>
      </c>
      <c r="H8" s="1">
        <v>5</v>
      </c>
      <c r="I8" s="2">
        <v>20</v>
      </c>
      <c r="J8" s="1">
        <f t="shared" si="0"/>
        <v>15</v>
      </c>
      <c r="K8" s="16">
        <f t="shared" si="3"/>
        <v>75</v>
      </c>
      <c r="L8" s="1" t="str">
        <f t="shared" si="2"/>
        <v>VI</v>
      </c>
    </row>
    <row r="9" spans="1:12" ht="12.75" customHeight="1" x14ac:dyDescent="0.25">
      <c r="A9" s="17" t="s">
        <v>375</v>
      </c>
      <c r="B9" s="17">
        <v>6</v>
      </c>
      <c r="C9" s="17" t="s">
        <v>360</v>
      </c>
      <c r="D9" s="17" t="s">
        <v>376</v>
      </c>
      <c r="E9" s="17" t="s">
        <v>377</v>
      </c>
      <c r="F9" s="17" t="s">
        <v>366</v>
      </c>
      <c r="G9" s="1">
        <v>12</v>
      </c>
      <c r="H9" s="1">
        <v>2</v>
      </c>
      <c r="I9" s="2">
        <v>20</v>
      </c>
      <c r="J9" s="1">
        <f t="shared" si="0"/>
        <v>14</v>
      </c>
      <c r="K9" s="16">
        <f t="shared" si="3"/>
        <v>70</v>
      </c>
      <c r="L9" s="1" t="str">
        <f t="shared" si="2"/>
        <v>VI</v>
      </c>
    </row>
    <row r="10" spans="1:12" ht="12.75" customHeight="1" x14ac:dyDescent="0.25">
      <c r="A10" s="17" t="s">
        <v>378</v>
      </c>
      <c r="B10" s="17">
        <v>7</v>
      </c>
      <c r="C10" s="17" t="s">
        <v>360</v>
      </c>
      <c r="D10" s="17" t="s">
        <v>379</v>
      </c>
      <c r="E10" s="17" t="s">
        <v>35</v>
      </c>
      <c r="F10" s="17" t="s">
        <v>363</v>
      </c>
      <c r="G10" s="1"/>
      <c r="H10" s="1"/>
      <c r="I10" s="2"/>
      <c r="J10" s="1"/>
      <c r="K10" s="16"/>
      <c r="L10" s="1"/>
    </row>
    <row r="11" spans="1:12" ht="12.75" customHeight="1" x14ac:dyDescent="0.25">
      <c r="A11" s="17" t="s">
        <v>380</v>
      </c>
      <c r="B11" s="17">
        <v>8</v>
      </c>
      <c r="C11" s="17" t="s">
        <v>360</v>
      </c>
      <c r="D11" s="17" t="s">
        <v>381</v>
      </c>
      <c r="E11" s="17" t="s">
        <v>382</v>
      </c>
      <c r="F11" s="17" t="s">
        <v>366</v>
      </c>
      <c r="G11" s="1">
        <v>8</v>
      </c>
      <c r="H11" s="1">
        <v>0</v>
      </c>
      <c r="I11" s="2">
        <v>20</v>
      </c>
      <c r="J11" s="1">
        <f t="shared" ref="J11:J33" si="4">SUBTOTAL(9,D11:H11)</f>
        <v>8</v>
      </c>
      <c r="K11" s="16">
        <f t="shared" si="3"/>
        <v>40</v>
      </c>
      <c r="L11" s="1" t="str">
        <f t="shared" si="2"/>
        <v>III</v>
      </c>
    </row>
    <row r="12" spans="1:12" ht="12.75" customHeight="1" x14ac:dyDescent="0.25">
      <c r="A12" s="17" t="s">
        <v>383</v>
      </c>
      <c r="B12" s="17">
        <v>9</v>
      </c>
      <c r="C12" s="17" t="s">
        <v>360</v>
      </c>
      <c r="D12" s="17" t="s">
        <v>384</v>
      </c>
      <c r="E12" s="17" t="s">
        <v>385</v>
      </c>
      <c r="F12" s="17" t="s">
        <v>366</v>
      </c>
      <c r="G12" s="1">
        <v>12</v>
      </c>
      <c r="H12" s="1">
        <v>0</v>
      </c>
      <c r="I12" s="2">
        <v>20</v>
      </c>
      <c r="J12" s="1">
        <f t="shared" si="4"/>
        <v>12</v>
      </c>
      <c r="K12" s="16">
        <f t="shared" si="3"/>
        <v>60</v>
      </c>
      <c r="L12" s="1" t="str">
        <f t="shared" si="2"/>
        <v>V</v>
      </c>
    </row>
    <row r="13" spans="1:12" ht="12.75" customHeight="1" x14ac:dyDescent="0.25">
      <c r="A13" s="17" t="s">
        <v>386</v>
      </c>
      <c r="B13" s="17">
        <v>10</v>
      </c>
      <c r="C13" s="17" t="s">
        <v>360</v>
      </c>
      <c r="D13" s="17" t="s">
        <v>387</v>
      </c>
      <c r="E13" s="17" t="s">
        <v>388</v>
      </c>
      <c r="F13" s="17" t="s">
        <v>366</v>
      </c>
      <c r="G13" s="1">
        <v>10</v>
      </c>
      <c r="H13" s="1">
        <v>6</v>
      </c>
      <c r="I13" s="2">
        <v>20</v>
      </c>
      <c r="J13" s="1">
        <f t="shared" si="4"/>
        <v>16</v>
      </c>
      <c r="K13" s="16">
        <f t="shared" si="3"/>
        <v>80</v>
      </c>
      <c r="L13" s="1" t="str">
        <f t="shared" si="2"/>
        <v>VII</v>
      </c>
    </row>
    <row r="14" spans="1:12" ht="12.75" customHeight="1" x14ac:dyDescent="0.25">
      <c r="A14" s="17" t="s">
        <v>389</v>
      </c>
      <c r="B14" s="17">
        <v>11</v>
      </c>
      <c r="C14" s="17" t="s">
        <v>360</v>
      </c>
      <c r="D14" s="17" t="s">
        <v>390</v>
      </c>
      <c r="E14" s="17" t="s">
        <v>42</v>
      </c>
      <c r="F14" s="17" t="s">
        <v>366</v>
      </c>
      <c r="G14" s="1">
        <v>12</v>
      </c>
      <c r="H14" s="1">
        <v>4</v>
      </c>
      <c r="I14" s="2">
        <v>20</v>
      </c>
      <c r="J14" s="1">
        <f t="shared" si="4"/>
        <v>16</v>
      </c>
      <c r="K14" s="16">
        <f t="shared" si="3"/>
        <v>80</v>
      </c>
      <c r="L14" s="1" t="str">
        <f t="shared" si="2"/>
        <v>VII</v>
      </c>
    </row>
    <row r="15" spans="1:12" ht="12.75" customHeight="1" x14ac:dyDescent="0.25">
      <c r="A15" s="17" t="s">
        <v>391</v>
      </c>
      <c r="B15" s="17">
        <v>12</v>
      </c>
      <c r="C15" s="17" t="s">
        <v>360</v>
      </c>
      <c r="D15" s="17" t="s">
        <v>134</v>
      </c>
      <c r="E15" s="17" t="s">
        <v>42</v>
      </c>
      <c r="F15" s="17" t="s">
        <v>366</v>
      </c>
      <c r="G15" s="1">
        <v>10</v>
      </c>
      <c r="H15" s="1">
        <v>6</v>
      </c>
      <c r="I15" s="2">
        <v>20</v>
      </c>
      <c r="J15" s="1">
        <f t="shared" si="4"/>
        <v>16</v>
      </c>
      <c r="K15" s="16">
        <f t="shared" si="3"/>
        <v>80</v>
      </c>
      <c r="L15" s="1" t="str">
        <f t="shared" si="2"/>
        <v>VII</v>
      </c>
    </row>
    <row r="16" spans="1:12" ht="12.75" customHeight="1" x14ac:dyDescent="0.25">
      <c r="A16" s="17" t="s">
        <v>392</v>
      </c>
      <c r="B16" s="17">
        <v>13</v>
      </c>
      <c r="C16" s="17" t="s">
        <v>360</v>
      </c>
      <c r="D16" s="17" t="s">
        <v>393</v>
      </c>
      <c r="E16" s="17" t="s">
        <v>394</v>
      </c>
      <c r="F16" s="17" t="s">
        <v>366</v>
      </c>
      <c r="G16" s="1">
        <v>12</v>
      </c>
      <c r="H16" s="1">
        <v>4</v>
      </c>
      <c r="I16" s="2">
        <v>20</v>
      </c>
      <c r="J16" s="1">
        <f t="shared" si="4"/>
        <v>16</v>
      </c>
      <c r="K16" s="16">
        <f t="shared" si="3"/>
        <v>80</v>
      </c>
      <c r="L16" s="1" t="str">
        <f t="shared" si="2"/>
        <v>VII</v>
      </c>
    </row>
    <row r="17" spans="1:12" ht="12.75" customHeight="1" x14ac:dyDescent="0.25">
      <c r="A17" s="17" t="s">
        <v>395</v>
      </c>
      <c r="B17" s="17">
        <v>14</v>
      </c>
      <c r="C17" s="17" t="s">
        <v>360</v>
      </c>
      <c r="D17" s="17" t="s">
        <v>396</v>
      </c>
      <c r="E17" s="17" t="s">
        <v>397</v>
      </c>
      <c r="F17" s="17" t="s">
        <v>363</v>
      </c>
      <c r="G17" s="1">
        <v>10</v>
      </c>
      <c r="H17" s="1">
        <v>3</v>
      </c>
      <c r="I17" s="2">
        <v>20</v>
      </c>
      <c r="J17" s="1">
        <f t="shared" si="4"/>
        <v>13</v>
      </c>
      <c r="K17" s="16">
        <f t="shared" si="3"/>
        <v>65</v>
      </c>
      <c r="L17" s="1" t="str">
        <f t="shared" si="2"/>
        <v>V</v>
      </c>
    </row>
    <row r="18" spans="1:12" ht="12.75" customHeight="1" x14ac:dyDescent="0.25">
      <c r="A18" s="17" t="s">
        <v>398</v>
      </c>
      <c r="B18" s="17">
        <v>15</v>
      </c>
      <c r="C18" s="17" t="s">
        <v>360</v>
      </c>
      <c r="D18" s="17" t="s">
        <v>100</v>
      </c>
      <c r="E18" s="17" t="s">
        <v>93</v>
      </c>
      <c r="F18" s="17" t="s">
        <v>366</v>
      </c>
      <c r="G18" s="1">
        <v>12</v>
      </c>
      <c r="H18" s="1">
        <v>5</v>
      </c>
      <c r="I18" s="2">
        <v>20</v>
      </c>
      <c r="J18" s="1">
        <f t="shared" si="4"/>
        <v>17</v>
      </c>
      <c r="K18" s="16">
        <f t="shared" si="3"/>
        <v>85</v>
      </c>
      <c r="L18" s="1" t="str">
        <f t="shared" si="2"/>
        <v>VII</v>
      </c>
    </row>
    <row r="19" spans="1:12" ht="12.75" customHeight="1" x14ac:dyDescent="0.25">
      <c r="A19" s="17" t="s">
        <v>399</v>
      </c>
      <c r="B19" s="17">
        <v>16</v>
      </c>
      <c r="C19" s="17" t="s">
        <v>360</v>
      </c>
      <c r="D19" s="17" t="s">
        <v>167</v>
      </c>
      <c r="E19" s="17" t="s">
        <v>53</v>
      </c>
      <c r="F19" s="17" t="s">
        <v>366</v>
      </c>
      <c r="G19" s="1">
        <v>11</v>
      </c>
      <c r="H19" s="1">
        <v>7</v>
      </c>
      <c r="I19" s="2">
        <v>20</v>
      </c>
      <c r="J19" s="1">
        <f t="shared" si="4"/>
        <v>18</v>
      </c>
      <c r="K19" s="16">
        <f t="shared" si="3"/>
        <v>90</v>
      </c>
      <c r="L19" s="1" t="str">
        <f t="shared" si="2"/>
        <v>VIII</v>
      </c>
    </row>
    <row r="20" spans="1:12" ht="12.75" customHeight="1" x14ac:dyDescent="0.25">
      <c r="A20" s="17" t="s">
        <v>400</v>
      </c>
      <c r="B20" s="17">
        <v>17</v>
      </c>
      <c r="C20" s="17" t="s">
        <v>360</v>
      </c>
      <c r="D20" s="17" t="s">
        <v>401</v>
      </c>
      <c r="E20" s="17" t="s">
        <v>53</v>
      </c>
      <c r="F20" s="17" t="s">
        <v>366</v>
      </c>
      <c r="G20" s="1">
        <v>12</v>
      </c>
      <c r="H20" s="1">
        <v>3</v>
      </c>
      <c r="I20" s="2">
        <v>20</v>
      </c>
      <c r="J20" s="1">
        <f t="shared" si="4"/>
        <v>15</v>
      </c>
      <c r="K20" s="16">
        <f t="shared" si="3"/>
        <v>75</v>
      </c>
      <c r="L20" s="1" t="str">
        <f t="shared" si="2"/>
        <v>VI</v>
      </c>
    </row>
    <row r="21" spans="1:12" ht="12.75" customHeight="1" x14ac:dyDescent="0.25">
      <c r="A21" s="17" t="s">
        <v>402</v>
      </c>
      <c r="B21" s="17">
        <v>18</v>
      </c>
      <c r="C21" s="17" t="s">
        <v>360</v>
      </c>
      <c r="D21" s="17" t="s">
        <v>403</v>
      </c>
      <c r="E21" s="17" t="s">
        <v>53</v>
      </c>
      <c r="F21" s="17" t="s">
        <v>366</v>
      </c>
      <c r="G21" s="1">
        <v>10</v>
      </c>
      <c r="H21" s="1">
        <v>10</v>
      </c>
      <c r="I21" s="2">
        <v>20</v>
      </c>
      <c r="J21" s="1">
        <f t="shared" si="4"/>
        <v>20</v>
      </c>
      <c r="K21" s="16">
        <f t="shared" si="3"/>
        <v>100</v>
      </c>
      <c r="L21" s="1" t="str">
        <f t="shared" si="2"/>
        <v>VIII</v>
      </c>
    </row>
    <row r="22" spans="1:12" ht="12.75" customHeight="1" x14ac:dyDescent="0.25">
      <c r="A22" s="17" t="s">
        <v>404</v>
      </c>
      <c r="B22" s="17">
        <v>19</v>
      </c>
      <c r="C22" s="17" t="s">
        <v>360</v>
      </c>
      <c r="D22" s="17" t="s">
        <v>405</v>
      </c>
      <c r="E22" s="17" t="s">
        <v>406</v>
      </c>
      <c r="F22" s="17" t="s">
        <v>366</v>
      </c>
      <c r="G22" s="1">
        <v>12</v>
      </c>
      <c r="H22" s="1">
        <v>5</v>
      </c>
      <c r="I22" s="2">
        <v>20</v>
      </c>
      <c r="J22" s="1">
        <f t="shared" si="4"/>
        <v>17</v>
      </c>
      <c r="K22" s="16">
        <f t="shared" si="3"/>
        <v>85</v>
      </c>
      <c r="L22" s="1" t="str">
        <f t="shared" si="2"/>
        <v>VII</v>
      </c>
    </row>
    <row r="23" spans="1:12" ht="12.75" customHeight="1" x14ac:dyDescent="0.25">
      <c r="A23" s="17" t="s">
        <v>407</v>
      </c>
      <c r="B23" s="17">
        <v>20</v>
      </c>
      <c r="C23" s="17" t="s">
        <v>360</v>
      </c>
      <c r="D23" s="17" t="s">
        <v>231</v>
      </c>
      <c r="E23" s="17" t="s">
        <v>178</v>
      </c>
      <c r="F23" s="17" t="s">
        <v>366</v>
      </c>
      <c r="G23" s="1">
        <v>12</v>
      </c>
      <c r="H23" s="1">
        <v>6</v>
      </c>
      <c r="I23" s="2">
        <v>20</v>
      </c>
      <c r="J23" s="1">
        <f t="shared" si="4"/>
        <v>18</v>
      </c>
      <c r="K23" s="16">
        <f t="shared" si="3"/>
        <v>90</v>
      </c>
      <c r="L23" s="1" t="str">
        <f t="shared" si="2"/>
        <v>VIII</v>
      </c>
    </row>
    <row r="24" spans="1:12" ht="12.75" customHeight="1" x14ac:dyDescent="0.25">
      <c r="A24" s="17" t="s">
        <v>408</v>
      </c>
      <c r="B24" s="17">
        <v>21</v>
      </c>
      <c r="C24" s="17" t="s">
        <v>360</v>
      </c>
      <c r="D24" s="17" t="s">
        <v>167</v>
      </c>
      <c r="E24" s="17" t="s">
        <v>178</v>
      </c>
      <c r="F24" s="17" t="s">
        <v>366</v>
      </c>
      <c r="G24" s="1">
        <v>10</v>
      </c>
      <c r="H24" s="1">
        <v>7</v>
      </c>
      <c r="I24" s="2">
        <v>20</v>
      </c>
      <c r="J24" s="1">
        <f t="shared" si="4"/>
        <v>17</v>
      </c>
      <c r="K24" s="16">
        <f t="shared" si="3"/>
        <v>85</v>
      </c>
      <c r="L24" s="1" t="str">
        <f t="shared" si="2"/>
        <v>VII</v>
      </c>
    </row>
    <row r="25" spans="1:12" ht="12.75" customHeight="1" x14ac:dyDescent="0.25">
      <c r="A25" s="17" t="s">
        <v>409</v>
      </c>
      <c r="B25" s="17">
        <v>22</v>
      </c>
      <c r="C25" s="17" t="s">
        <v>360</v>
      </c>
      <c r="D25" s="17" t="s">
        <v>410</v>
      </c>
      <c r="E25" s="17" t="s">
        <v>411</v>
      </c>
      <c r="F25" s="17" t="s">
        <v>366</v>
      </c>
      <c r="G25" s="1">
        <v>8</v>
      </c>
      <c r="H25" s="1">
        <v>3</v>
      </c>
      <c r="I25" s="2">
        <v>20</v>
      </c>
      <c r="J25" s="1">
        <f t="shared" si="4"/>
        <v>11</v>
      </c>
      <c r="K25" s="16">
        <f t="shared" si="3"/>
        <v>55</v>
      </c>
      <c r="L25" s="1" t="str">
        <f t="shared" si="2"/>
        <v>IV</v>
      </c>
    </row>
    <row r="26" spans="1:12" ht="12.75" customHeight="1" x14ac:dyDescent="0.25">
      <c r="A26" s="17" t="s">
        <v>412</v>
      </c>
      <c r="B26" s="17">
        <v>23</v>
      </c>
      <c r="C26" s="17" t="s">
        <v>360</v>
      </c>
      <c r="D26" s="17" t="s">
        <v>98</v>
      </c>
      <c r="E26" s="17" t="s">
        <v>61</v>
      </c>
      <c r="F26" s="17" t="s">
        <v>366</v>
      </c>
      <c r="G26" s="1">
        <v>12</v>
      </c>
      <c r="H26" s="1">
        <v>5</v>
      </c>
      <c r="I26" s="2">
        <v>20</v>
      </c>
      <c r="J26" s="1">
        <f t="shared" si="4"/>
        <v>17</v>
      </c>
      <c r="K26" s="16">
        <f t="shared" si="3"/>
        <v>85</v>
      </c>
      <c r="L26" s="1" t="str">
        <f t="shared" si="2"/>
        <v>VII</v>
      </c>
    </row>
    <row r="27" spans="1:12" ht="12.75" customHeight="1" x14ac:dyDescent="0.25">
      <c r="A27" s="17" t="s">
        <v>413</v>
      </c>
      <c r="B27" s="17">
        <v>24</v>
      </c>
      <c r="C27" s="17" t="s">
        <v>360</v>
      </c>
      <c r="D27" s="17" t="s">
        <v>414</v>
      </c>
      <c r="E27" s="17" t="s">
        <v>415</v>
      </c>
      <c r="F27" s="17" t="s">
        <v>366</v>
      </c>
      <c r="G27" s="1">
        <v>10</v>
      </c>
      <c r="H27" s="1">
        <v>3</v>
      </c>
      <c r="I27" s="2">
        <v>20</v>
      </c>
      <c r="J27" s="1">
        <f t="shared" si="4"/>
        <v>13</v>
      </c>
      <c r="K27" s="16">
        <f t="shared" si="3"/>
        <v>65</v>
      </c>
      <c r="L27" s="1" t="str">
        <f t="shared" si="2"/>
        <v>V</v>
      </c>
    </row>
    <row r="28" spans="1:12" ht="12.75" customHeight="1" x14ac:dyDescent="0.25">
      <c r="A28" s="17" t="s">
        <v>416</v>
      </c>
      <c r="B28" s="17">
        <v>25</v>
      </c>
      <c r="C28" s="17" t="s">
        <v>360</v>
      </c>
      <c r="D28" s="17" t="s">
        <v>417</v>
      </c>
      <c r="E28" s="17" t="s">
        <v>418</v>
      </c>
      <c r="F28" s="17" t="s">
        <v>363</v>
      </c>
      <c r="G28" s="1">
        <v>12</v>
      </c>
      <c r="H28" s="1">
        <v>6</v>
      </c>
      <c r="I28" s="2">
        <v>20</v>
      </c>
      <c r="J28" s="1">
        <f t="shared" si="4"/>
        <v>18</v>
      </c>
      <c r="K28" s="16">
        <f t="shared" si="3"/>
        <v>90</v>
      </c>
      <c r="L28" s="1" t="str">
        <f t="shared" si="2"/>
        <v>VIII</v>
      </c>
    </row>
    <row r="29" spans="1:12" ht="12.75" customHeight="1" x14ac:dyDescent="0.25">
      <c r="A29" s="17" t="s">
        <v>419</v>
      </c>
      <c r="B29" s="17">
        <v>26</v>
      </c>
      <c r="C29" s="17" t="s">
        <v>360</v>
      </c>
      <c r="D29" s="17" t="s">
        <v>420</v>
      </c>
      <c r="E29" s="17" t="s">
        <v>421</v>
      </c>
      <c r="F29" s="17" t="s">
        <v>363</v>
      </c>
      <c r="G29" s="1">
        <v>9</v>
      </c>
      <c r="H29" s="1">
        <v>3</v>
      </c>
      <c r="I29" s="2">
        <v>20</v>
      </c>
      <c r="J29" s="1">
        <f t="shared" si="4"/>
        <v>12</v>
      </c>
      <c r="K29" s="16">
        <f t="shared" si="3"/>
        <v>60</v>
      </c>
      <c r="L29" s="1" t="str">
        <f t="shared" si="2"/>
        <v>V</v>
      </c>
    </row>
    <row r="30" spans="1:12" ht="12.75" customHeight="1" x14ac:dyDescent="0.25">
      <c r="A30" s="17" t="s">
        <v>422</v>
      </c>
      <c r="B30" s="17">
        <v>27</v>
      </c>
      <c r="C30" s="17" t="s">
        <v>360</v>
      </c>
      <c r="D30" s="17" t="s">
        <v>423</v>
      </c>
      <c r="E30" s="17" t="s">
        <v>421</v>
      </c>
      <c r="F30" s="17" t="s">
        <v>363</v>
      </c>
      <c r="G30" s="1">
        <v>8</v>
      </c>
      <c r="H30" s="1">
        <v>2</v>
      </c>
      <c r="I30" s="2">
        <v>20</v>
      </c>
      <c r="J30" s="1">
        <f t="shared" si="4"/>
        <v>10</v>
      </c>
      <c r="K30" s="16">
        <f t="shared" si="3"/>
        <v>50</v>
      </c>
      <c r="L30" s="1" t="str">
        <f t="shared" si="2"/>
        <v>IV</v>
      </c>
    </row>
    <row r="31" spans="1:12" ht="12.75" customHeight="1" x14ac:dyDescent="0.25">
      <c r="A31" s="17" t="s">
        <v>424</v>
      </c>
      <c r="B31" s="17">
        <v>28</v>
      </c>
      <c r="C31" s="17" t="s">
        <v>360</v>
      </c>
      <c r="D31" s="17" t="s">
        <v>232</v>
      </c>
      <c r="E31" s="17" t="s">
        <v>425</v>
      </c>
      <c r="F31" s="17" t="s">
        <v>366</v>
      </c>
      <c r="G31" s="1">
        <v>12</v>
      </c>
      <c r="H31" s="1">
        <v>6</v>
      </c>
      <c r="I31" s="2">
        <v>20</v>
      </c>
      <c r="J31" s="1">
        <f t="shared" si="4"/>
        <v>18</v>
      </c>
      <c r="K31" s="16">
        <f t="shared" si="3"/>
        <v>90</v>
      </c>
      <c r="L31" s="1" t="str">
        <f t="shared" si="2"/>
        <v>VIII</v>
      </c>
    </row>
    <row r="32" spans="1:12" ht="12.75" customHeight="1" x14ac:dyDescent="0.25">
      <c r="A32" s="17" t="s">
        <v>426</v>
      </c>
      <c r="B32" s="17">
        <v>29</v>
      </c>
      <c r="C32" s="17" t="s">
        <v>360</v>
      </c>
      <c r="D32" s="17" t="s">
        <v>427</v>
      </c>
      <c r="E32" s="17" t="s">
        <v>428</v>
      </c>
      <c r="F32" s="17" t="s">
        <v>366</v>
      </c>
      <c r="G32" s="1">
        <v>12</v>
      </c>
      <c r="H32" s="1">
        <v>2</v>
      </c>
      <c r="I32" s="2">
        <v>20</v>
      </c>
      <c r="J32" s="1">
        <f t="shared" si="4"/>
        <v>14</v>
      </c>
      <c r="K32" s="16">
        <f t="shared" si="3"/>
        <v>70</v>
      </c>
      <c r="L32" s="1" t="str">
        <f t="shared" si="2"/>
        <v>VI</v>
      </c>
    </row>
    <row r="33" spans="1:12" ht="12.75" customHeight="1" x14ac:dyDescent="0.25">
      <c r="A33" s="17" t="s">
        <v>429</v>
      </c>
      <c r="B33" s="17">
        <v>30</v>
      </c>
      <c r="C33" s="17" t="s">
        <v>360</v>
      </c>
      <c r="D33" s="17" t="s">
        <v>233</v>
      </c>
      <c r="E33" s="17" t="s">
        <v>430</v>
      </c>
      <c r="F33" s="17" t="s">
        <v>366</v>
      </c>
      <c r="G33" s="1">
        <v>11</v>
      </c>
      <c r="H33" s="1">
        <v>5</v>
      </c>
      <c r="I33" s="2">
        <v>20</v>
      </c>
      <c r="J33" s="1">
        <f t="shared" si="4"/>
        <v>16</v>
      </c>
      <c r="K33" s="16">
        <f t="shared" si="3"/>
        <v>80</v>
      </c>
      <c r="L33" s="1" t="str">
        <f t="shared" si="2"/>
        <v>VII</v>
      </c>
    </row>
    <row r="34" spans="1:12" ht="12.75" customHeight="1" x14ac:dyDescent="0.25">
      <c r="A34" s="17" t="s">
        <v>431</v>
      </c>
      <c r="B34" s="17">
        <v>31</v>
      </c>
      <c r="C34" s="17" t="s">
        <v>360</v>
      </c>
      <c r="D34" s="17" t="s">
        <v>432</v>
      </c>
      <c r="E34" s="17" t="s">
        <v>433</v>
      </c>
      <c r="F34" s="17" t="s">
        <v>434</v>
      </c>
      <c r="G34" s="1"/>
      <c r="H34" s="1"/>
      <c r="I34" s="2"/>
      <c r="J34" s="1"/>
      <c r="K34" s="16"/>
      <c r="L34" s="1"/>
    </row>
    <row r="35" spans="1:12" ht="12.75" customHeight="1" x14ac:dyDescent="0.25">
      <c r="A35" s="17" t="s">
        <v>435</v>
      </c>
      <c r="B35" s="17">
        <v>32</v>
      </c>
      <c r="C35" s="17" t="s">
        <v>360</v>
      </c>
      <c r="D35" s="17" t="s">
        <v>436</v>
      </c>
      <c r="E35" s="17" t="s">
        <v>437</v>
      </c>
      <c r="F35" s="17" t="s">
        <v>363</v>
      </c>
      <c r="G35" s="1">
        <v>9</v>
      </c>
      <c r="H35" s="1">
        <v>3</v>
      </c>
      <c r="I35" s="2">
        <v>20</v>
      </c>
      <c r="J35" s="1">
        <f t="shared" ref="J35:J51" si="5">SUBTOTAL(9,D35:H35)</f>
        <v>12</v>
      </c>
      <c r="K35" s="16">
        <f t="shared" si="3"/>
        <v>60</v>
      </c>
      <c r="L35" s="1" t="str">
        <f t="shared" si="2"/>
        <v>V</v>
      </c>
    </row>
    <row r="36" spans="1:12" ht="12.75" customHeight="1" x14ac:dyDescent="0.25">
      <c r="A36" s="17" t="s">
        <v>438</v>
      </c>
      <c r="B36" s="17">
        <v>33</v>
      </c>
      <c r="C36" s="17" t="s">
        <v>360</v>
      </c>
      <c r="D36" s="17" t="s">
        <v>414</v>
      </c>
      <c r="E36" s="17" t="s">
        <v>439</v>
      </c>
      <c r="F36" s="17" t="s">
        <v>363</v>
      </c>
      <c r="G36" s="1">
        <v>12</v>
      </c>
      <c r="H36" s="1">
        <v>4</v>
      </c>
      <c r="I36" s="2">
        <v>20</v>
      </c>
      <c r="J36" s="1">
        <f t="shared" si="5"/>
        <v>16</v>
      </c>
      <c r="K36" s="16">
        <f t="shared" si="3"/>
        <v>80</v>
      </c>
      <c r="L36" s="1" t="str">
        <f t="shared" si="2"/>
        <v>VII</v>
      </c>
    </row>
    <row r="37" spans="1:12" ht="12.75" customHeight="1" x14ac:dyDescent="0.25">
      <c r="A37" s="17" t="s">
        <v>440</v>
      </c>
      <c r="B37" s="17">
        <v>34</v>
      </c>
      <c r="C37" s="17" t="s">
        <v>360</v>
      </c>
      <c r="D37" s="17" t="s">
        <v>206</v>
      </c>
      <c r="E37" s="17" t="s">
        <v>441</v>
      </c>
      <c r="F37" s="17" t="s">
        <v>363</v>
      </c>
      <c r="G37" s="1">
        <v>10</v>
      </c>
      <c r="H37" s="1">
        <v>1</v>
      </c>
      <c r="I37" s="2">
        <v>20</v>
      </c>
      <c r="J37" s="1">
        <f t="shared" si="5"/>
        <v>11</v>
      </c>
      <c r="K37" s="16">
        <f t="shared" si="3"/>
        <v>55</v>
      </c>
      <c r="L37" s="1" t="str">
        <f t="shared" si="2"/>
        <v>IV</v>
      </c>
    </row>
    <row r="38" spans="1:12" ht="12.75" customHeight="1" x14ac:dyDescent="0.25">
      <c r="A38" s="17" t="s">
        <v>442</v>
      </c>
      <c r="B38" s="17">
        <v>35</v>
      </c>
      <c r="C38" s="17" t="s">
        <v>360</v>
      </c>
      <c r="D38" s="17" t="s">
        <v>443</v>
      </c>
      <c r="E38" s="17" t="s">
        <v>441</v>
      </c>
      <c r="F38" s="17" t="s">
        <v>363</v>
      </c>
      <c r="G38" s="1">
        <v>8</v>
      </c>
      <c r="H38" s="1">
        <v>6</v>
      </c>
      <c r="I38" s="2">
        <v>20</v>
      </c>
      <c r="J38" s="1">
        <f t="shared" si="5"/>
        <v>14</v>
      </c>
      <c r="K38" s="16">
        <f t="shared" si="3"/>
        <v>70</v>
      </c>
      <c r="L38" s="1" t="str">
        <f t="shared" si="2"/>
        <v>VI</v>
      </c>
    </row>
    <row r="39" spans="1:12" ht="12.75" customHeight="1" x14ac:dyDescent="0.25">
      <c r="A39" s="17" t="s">
        <v>444</v>
      </c>
      <c r="B39" s="17">
        <v>36</v>
      </c>
      <c r="C39" s="17" t="s">
        <v>360</v>
      </c>
      <c r="D39" s="17" t="s">
        <v>445</v>
      </c>
      <c r="E39" s="17" t="s">
        <v>441</v>
      </c>
      <c r="F39" s="17" t="s">
        <v>363</v>
      </c>
      <c r="G39" s="1">
        <v>12</v>
      </c>
      <c r="H39" s="1">
        <v>3</v>
      </c>
      <c r="I39" s="2">
        <v>20</v>
      </c>
      <c r="J39" s="1">
        <f t="shared" si="5"/>
        <v>15</v>
      </c>
      <c r="K39" s="16">
        <f t="shared" si="3"/>
        <v>75</v>
      </c>
      <c r="L39" s="1" t="str">
        <f t="shared" si="2"/>
        <v>VI</v>
      </c>
    </row>
    <row r="40" spans="1:12" ht="12.75" customHeight="1" x14ac:dyDescent="0.25">
      <c r="A40" s="17" t="s">
        <v>446</v>
      </c>
      <c r="B40" s="17">
        <v>37</v>
      </c>
      <c r="C40" s="17" t="s">
        <v>360</v>
      </c>
      <c r="D40" s="17" t="s">
        <v>447</v>
      </c>
      <c r="E40" s="17" t="s">
        <v>448</v>
      </c>
      <c r="F40" s="17" t="s">
        <v>363</v>
      </c>
      <c r="G40" s="1">
        <v>8</v>
      </c>
      <c r="H40" s="1">
        <v>2</v>
      </c>
      <c r="I40" s="2">
        <v>20</v>
      </c>
      <c r="J40" s="1">
        <f t="shared" si="5"/>
        <v>10</v>
      </c>
      <c r="K40" s="16">
        <f t="shared" si="3"/>
        <v>50</v>
      </c>
      <c r="L40" s="1" t="str">
        <f t="shared" si="2"/>
        <v>IV</v>
      </c>
    </row>
    <row r="41" spans="1:12" ht="12.75" customHeight="1" x14ac:dyDescent="0.25">
      <c r="A41" s="17" t="s">
        <v>449</v>
      </c>
      <c r="B41" s="17">
        <v>38</v>
      </c>
      <c r="C41" s="17" t="s">
        <v>360</v>
      </c>
      <c r="D41" s="17" t="s">
        <v>415</v>
      </c>
      <c r="E41" s="17" t="s">
        <v>450</v>
      </c>
      <c r="F41" s="17" t="s">
        <v>366</v>
      </c>
      <c r="G41" s="1">
        <v>12</v>
      </c>
      <c r="H41" s="1">
        <v>3</v>
      </c>
      <c r="I41" s="2">
        <v>20</v>
      </c>
      <c r="J41" s="1">
        <f t="shared" si="5"/>
        <v>15</v>
      </c>
      <c r="K41" s="16">
        <f t="shared" si="3"/>
        <v>75</v>
      </c>
      <c r="L41" s="1" t="str">
        <f t="shared" si="2"/>
        <v>VI</v>
      </c>
    </row>
    <row r="42" spans="1:12" ht="12.75" customHeight="1" x14ac:dyDescent="0.25">
      <c r="A42" s="17" t="s">
        <v>451</v>
      </c>
      <c r="B42" s="17">
        <v>39</v>
      </c>
      <c r="C42" s="17" t="s">
        <v>360</v>
      </c>
      <c r="D42" s="17" t="s">
        <v>452</v>
      </c>
      <c r="E42" s="17" t="s">
        <v>82</v>
      </c>
      <c r="F42" s="17" t="s">
        <v>366</v>
      </c>
      <c r="G42" s="1">
        <v>10</v>
      </c>
      <c r="H42" s="1">
        <v>1</v>
      </c>
      <c r="I42" s="2">
        <v>20</v>
      </c>
      <c r="J42" s="1">
        <f t="shared" si="5"/>
        <v>11</v>
      </c>
      <c r="K42" s="16">
        <f t="shared" si="3"/>
        <v>55</v>
      </c>
      <c r="L42" s="1" t="str">
        <f t="shared" si="2"/>
        <v>IV</v>
      </c>
    </row>
    <row r="43" spans="1:12" ht="12.75" customHeight="1" x14ac:dyDescent="0.25">
      <c r="A43" s="17" t="s">
        <v>453</v>
      </c>
      <c r="B43" s="17">
        <v>40</v>
      </c>
      <c r="C43" s="17" t="s">
        <v>360</v>
      </c>
      <c r="D43" s="17" t="s">
        <v>454</v>
      </c>
      <c r="E43" s="17" t="s">
        <v>455</v>
      </c>
      <c r="F43" s="17" t="s">
        <v>366</v>
      </c>
      <c r="G43" s="1">
        <v>12</v>
      </c>
      <c r="H43" s="1">
        <v>5</v>
      </c>
      <c r="I43" s="2">
        <v>20</v>
      </c>
      <c r="J43" s="1">
        <f t="shared" si="5"/>
        <v>17</v>
      </c>
      <c r="K43" s="16">
        <f t="shared" si="3"/>
        <v>85</v>
      </c>
      <c r="L43" s="1" t="str">
        <f t="shared" si="2"/>
        <v>VII</v>
      </c>
    </row>
    <row r="44" spans="1:12" ht="12.75" customHeight="1" x14ac:dyDescent="0.25">
      <c r="A44" s="17" t="s">
        <v>456</v>
      </c>
      <c r="B44" s="17">
        <v>41</v>
      </c>
      <c r="C44" s="17" t="s">
        <v>360</v>
      </c>
      <c r="D44" s="17" t="s">
        <v>457</v>
      </c>
      <c r="E44" s="17" t="s">
        <v>199</v>
      </c>
      <c r="F44" s="17" t="s">
        <v>366</v>
      </c>
      <c r="G44" s="1">
        <v>8</v>
      </c>
      <c r="H44" s="1">
        <v>0</v>
      </c>
      <c r="I44" s="2">
        <v>20</v>
      </c>
      <c r="J44" s="1">
        <f t="shared" si="5"/>
        <v>8</v>
      </c>
      <c r="K44" s="16">
        <f t="shared" si="3"/>
        <v>40</v>
      </c>
      <c r="L44" s="1" t="str">
        <f t="shared" si="2"/>
        <v>III</v>
      </c>
    </row>
    <row r="45" spans="1:12" ht="12.75" customHeight="1" x14ac:dyDescent="0.25">
      <c r="A45" s="17" t="s">
        <v>458</v>
      </c>
      <c r="B45" s="17">
        <v>42</v>
      </c>
      <c r="C45" s="17" t="s">
        <v>360</v>
      </c>
      <c r="D45" s="17" t="s">
        <v>459</v>
      </c>
      <c r="E45" s="17" t="s">
        <v>96</v>
      </c>
      <c r="F45" s="17" t="s">
        <v>366</v>
      </c>
      <c r="G45" s="1">
        <v>12</v>
      </c>
      <c r="H45" s="1">
        <v>1</v>
      </c>
      <c r="I45" s="2">
        <v>20</v>
      </c>
      <c r="J45" s="1">
        <f t="shared" si="5"/>
        <v>13</v>
      </c>
      <c r="K45" s="16">
        <f t="shared" si="3"/>
        <v>65</v>
      </c>
      <c r="L45" s="1" t="str">
        <f t="shared" si="2"/>
        <v>V</v>
      </c>
    </row>
    <row r="46" spans="1:12" ht="12.75" customHeight="1" x14ac:dyDescent="0.25">
      <c r="A46" s="17" t="s">
        <v>460</v>
      </c>
      <c r="B46" s="17">
        <v>43</v>
      </c>
      <c r="C46" s="17" t="s">
        <v>360</v>
      </c>
      <c r="D46" s="17" t="s">
        <v>461</v>
      </c>
      <c r="E46" s="17" t="s">
        <v>96</v>
      </c>
      <c r="F46" s="17" t="s">
        <v>366</v>
      </c>
      <c r="G46" s="1">
        <v>7</v>
      </c>
      <c r="H46" s="1">
        <v>2</v>
      </c>
      <c r="I46" s="2">
        <v>20</v>
      </c>
      <c r="J46" s="1">
        <f t="shared" si="5"/>
        <v>9</v>
      </c>
      <c r="K46" s="16">
        <f t="shared" si="3"/>
        <v>45</v>
      </c>
      <c r="L46" s="1" t="str">
        <f t="shared" si="2"/>
        <v>III</v>
      </c>
    </row>
    <row r="47" spans="1:12" ht="12.75" customHeight="1" x14ac:dyDescent="0.25">
      <c r="A47" s="17" t="s">
        <v>462</v>
      </c>
      <c r="B47" s="17">
        <v>44</v>
      </c>
      <c r="C47" s="17" t="s">
        <v>360</v>
      </c>
      <c r="D47" s="17" t="s">
        <v>143</v>
      </c>
      <c r="E47" s="17" t="s">
        <v>463</v>
      </c>
      <c r="F47" s="17" t="s">
        <v>363</v>
      </c>
      <c r="G47" s="1">
        <v>10</v>
      </c>
      <c r="H47" s="1">
        <v>3</v>
      </c>
      <c r="I47" s="2">
        <v>20</v>
      </c>
      <c r="J47" s="1">
        <f t="shared" si="5"/>
        <v>13</v>
      </c>
      <c r="K47" s="16">
        <f t="shared" si="3"/>
        <v>65</v>
      </c>
      <c r="L47" s="1" t="str">
        <f t="shared" si="2"/>
        <v>V</v>
      </c>
    </row>
    <row r="48" spans="1:12" ht="12.75" customHeight="1" x14ac:dyDescent="0.25">
      <c r="A48" s="17" t="s">
        <v>464</v>
      </c>
      <c r="B48" s="17">
        <v>45</v>
      </c>
      <c r="C48" s="17" t="s">
        <v>360</v>
      </c>
      <c r="D48" s="17" t="s">
        <v>46</v>
      </c>
      <c r="E48" s="17" t="s">
        <v>465</v>
      </c>
      <c r="F48" s="17" t="s">
        <v>366</v>
      </c>
      <c r="G48" s="1">
        <v>12</v>
      </c>
      <c r="H48" s="1">
        <v>5</v>
      </c>
      <c r="I48" s="2">
        <v>20</v>
      </c>
      <c r="J48" s="1">
        <f t="shared" si="5"/>
        <v>17</v>
      </c>
      <c r="K48" s="16">
        <f t="shared" si="3"/>
        <v>85</v>
      </c>
      <c r="L48" s="1" t="str">
        <f t="shared" si="2"/>
        <v>VII</v>
      </c>
    </row>
    <row r="49" spans="1:12" ht="12.75" customHeight="1" x14ac:dyDescent="0.25">
      <c r="A49" s="17" t="s">
        <v>466</v>
      </c>
      <c r="B49" s="17">
        <v>46</v>
      </c>
      <c r="C49" s="17" t="s">
        <v>360</v>
      </c>
      <c r="D49" s="17" t="s">
        <v>393</v>
      </c>
      <c r="E49" s="17" t="s">
        <v>222</v>
      </c>
      <c r="F49" s="17" t="s">
        <v>366</v>
      </c>
      <c r="G49" s="1">
        <v>12</v>
      </c>
      <c r="H49" s="1">
        <v>2</v>
      </c>
      <c r="I49" s="2">
        <v>20</v>
      </c>
      <c r="J49" s="1">
        <f t="shared" si="5"/>
        <v>14</v>
      </c>
      <c r="K49" s="16">
        <f t="shared" si="3"/>
        <v>70</v>
      </c>
      <c r="L49" s="1" t="str">
        <f t="shared" si="2"/>
        <v>VI</v>
      </c>
    </row>
    <row r="50" spans="1:12" ht="12.75" customHeight="1" x14ac:dyDescent="0.25">
      <c r="A50" s="17" t="s">
        <v>467</v>
      </c>
      <c r="B50" s="17">
        <v>47</v>
      </c>
      <c r="C50" s="17" t="s">
        <v>360</v>
      </c>
      <c r="D50" s="17" t="s">
        <v>33</v>
      </c>
      <c r="E50" s="17" t="s">
        <v>468</v>
      </c>
      <c r="F50" s="17" t="s">
        <v>363</v>
      </c>
      <c r="G50" s="1">
        <v>10</v>
      </c>
      <c r="H50" s="1">
        <v>10</v>
      </c>
      <c r="I50" s="2">
        <v>20</v>
      </c>
      <c r="J50" s="1">
        <f t="shared" si="5"/>
        <v>20</v>
      </c>
      <c r="K50" s="16">
        <f t="shared" si="3"/>
        <v>100</v>
      </c>
      <c r="L50" s="1" t="str">
        <f t="shared" si="2"/>
        <v>VIII</v>
      </c>
    </row>
    <row r="51" spans="1:12" ht="12.75" customHeight="1" x14ac:dyDescent="0.25">
      <c r="A51" s="17" t="s">
        <v>469</v>
      </c>
      <c r="B51" s="17">
        <v>48</v>
      </c>
      <c r="C51" s="17" t="s">
        <v>360</v>
      </c>
      <c r="D51" s="17" t="s">
        <v>39</v>
      </c>
      <c r="E51" s="17" t="s">
        <v>470</v>
      </c>
      <c r="F51" s="17" t="s">
        <v>363</v>
      </c>
      <c r="G51" s="1">
        <v>6</v>
      </c>
      <c r="H51" s="1">
        <v>5</v>
      </c>
      <c r="I51" s="2">
        <v>20</v>
      </c>
      <c r="J51" s="1">
        <f t="shared" si="5"/>
        <v>11</v>
      </c>
      <c r="K51" s="16">
        <f>(J51*100)/I51</f>
        <v>55</v>
      </c>
      <c r="L51" s="1" t="str">
        <f t="shared" si="2"/>
        <v>IV</v>
      </c>
    </row>
    <row r="52" spans="1:12" ht="12.75" customHeight="1" x14ac:dyDescent="0.25">
      <c r="K52" s="1" t="s">
        <v>348</v>
      </c>
      <c r="L52" s="1">
        <f>COUNTIF(L8:L51,"VIII")</f>
        <v>6</v>
      </c>
    </row>
    <row r="53" spans="1:12" ht="12.75" customHeight="1" x14ac:dyDescent="0.25">
      <c r="K53" s="1" t="s">
        <v>349</v>
      </c>
      <c r="L53" s="1">
        <f>COUNTIF(L8:L51,"VII")</f>
        <v>12</v>
      </c>
    </row>
    <row r="54" spans="1:12" ht="12.75" customHeight="1" x14ac:dyDescent="0.25">
      <c r="K54" s="1" t="s">
        <v>350</v>
      </c>
      <c r="L54" s="1">
        <f>COUNTIF(L8:L51,"VI")</f>
        <v>8</v>
      </c>
    </row>
    <row r="55" spans="1:12" ht="12.75" customHeight="1" x14ac:dyDescent="0.25">
      <c r="K55" s="1" t="s">
        <v>351</v>
      </c>
      <c r="L55" s="1">
        <f>COUNTIF(L8:L51,"V")</f>
        <v>7</v>
      </c>
    </row>
    <row r="56" spans="1:12" ht="12.75" customHeight="1" x14ac:dyDescent="0.25">
      <c r="K56" s="1" t="s">
        <v>352</v>
      </c>
      <c r="L56" s="1">
        <f>COUNTIF(L8:L51,"IV")</f>
        <v>6</v>
      </c>
    </row>
    <row r="57" spans="1:12" ht="12.75" customHeight="1" x14ac:dyDescent="0.25">
      <c r="K57" s="1" t="s">
        <v>353</v>
      </c>
      <c r="L57" s="1">
        <f>COUNTIF(L8:L51,"III")</f>
        <v>3</v>
      </c>
    </row>
    <row r="58" spans="1:12" ht="12.75" customHeight="1" x14ac:dyDescent="0.25">
      <c r="K58" s="1" t="s">
        <v>354</v>
      </c>
      <c r="L58" s="1">
        <f>COUNTIF(L8:L51,"II")</f>
        <v>0</v>
      </c>
    </row>
    <row r="59" spans="1:12" ht="12.75" customHeight="1" x14ac:dyDescent="0.25">
      <c r="K59" s="1" t="s">
        <v>355</v>
      </c>
      <c r="L59" s="1">
        <f>COUNTIF(L8:L51,"I")</f>
        <v>0</v>
      </c>
    </row>
  </sheetData>
  <mergeCells count="2">
    <mergeCell ref="A1:L1"/>
    <mergeCell ref="E2:L2"/>
  </mergeCells>
  <pageMargins left="0.70866141732283472" right="0.11811023622047245" top="0.39370078740157483" bottom="0.19685039370078741" header="0.31496062992125984" footer="0.31496062992125984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workbookViewId="0">
      <selection activeCell="M6" sqref="M6"/>
    </sheetView>
  </sheetViews>
  <sheetFormatPr defaultRowHeight="15" x14ac:dyDescent="0.25"/>
  <cols>
    <col min="1" max="1" width="8.5703125" customWidth="1"/>
    <col min="2" max="2" width="4.7109375" customWidth="1"/>
    <col min="3" max="3" width="14.5703125" customWidth="1"/>
    <col min="4" max="4" width="13" customWidth="1"/>
    <col min="5" max="5" width="4.42578125" customWidth="1"/>
    <col min="6" max="6" width="7.5703125" customWidth="1"/>
    <col min="8" max="8" width="8.140625" customWidth="1"/>
    <col min="9" max="9" width="8" customWidth="1"/>
    <col min="10" max="10" width="7.42578125" customWidth="1"/>
    <col min="11" max="11" width="8.85546875" customWidth="1"/>
  </cols>
  <sheetData>
    <row r="1" spans="1:12" ht="18.75" x14ac:dyDescent="0.3">
      <c r="A1" s="21" t="s">
        <v>577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1" x14ac:dyDescent="0.35">
      <c r="A2" s="13"/>
      <c r="B2" s="13"/>
      <c r="C2" s="13"/>
      <c r="D2" s="13"/>
      <c r="E2" s="20" t="s">
        <v>346</v>
      </c>
      <c r="F2" s="20"/>
      <c r="G2" s="20"/>
      <c r="H2" s="20"/>
      <c r="I2" s="20"/>
      <c r="J2" s="20"/>
      <c r="K2" s="20"/>
      <c r="L2" s="20"/>
    </row>
    <row r="3" spans="1:12" ht="28.5" customHeight="1" x14ac:dyDescent="0.25">
      <c r="A3" s="7" t="s">
        <v>345</v>
      </c>
      <c r="B3" s="7" t="s">
        <v>335</v>
      </c>
      <c r="C3" s="8" t="s">
        <v>337</v>
      </c>
      <c r="D3" s="8" t="s">
        <v>338</v>
      </c>
      <c r="E3" s="8" t="s">
        <v>472</v>
      </c>
      <c r="F3" s="8" t="s">
        <v>339</v>
      </c>
      <c r="G3" s="8" t="s">
        <v>340</v>
      </c>
      <c r="H3" s="9" t="s">
        <v>341</v>
      </c>
      <c r="I3" s="9" t="s">
        <v>342</v>
      </c>
      <c r="J3" s="8" t="s">
        <v>343</v>
      </c>
      <c r="K3" s="10" t="s">
        <v>347</v>
      </c>
    </row>
    <row r="4" spans="1:12" ht="14.25" customHeight="1" x14ac:dyDescent="0.25">
      <c r="A4" s="17" t="s">
        <v>475</v>
      </c>
      <c r="B4" s="17">
        <v>1</v>
      </c>
      <c r="C4" s="17" t="s">
        <v>476</v>
      </c>
      <c r="D4" s="17" t="s">
        <v>477</v>
      </c>
      <c r="E4" s="17" t="s">
        <v>366</v>
      </c>
      <c r="F4" s="1">
        <v>12</v>
      </c>
      <c r="G4" s="1">
        <v>8</v>
      </c>
      <c r="H4" s="1">
        <v>20</v>
      </c>
      <c r="I4" s="1">
        <f>SUM(F4:G4)</f>
        <v>20</v>
      </c>
      <c r="J4" s="16">
        <f t="shared" ref="J4" si="0">(I4*100)/H4</f>
        <v>100</v>
      </c>
      <c r="K4" s="1" t="str">
        <f t="shared" ref="K4" si="1">IF(J4&gt;89,"VIII",IF(J4&gt;79,"VII",IF(J4&gt;69,"VI",IF(J4&gt;59,"V",IF(J4&gt;49,"IV",IF(J4&gt;39,"III",IF(J4&gt;29,"II","I")))))))</f>
        <v>VIII</v>
      </c>
    </row>
    <row r="5" spans="1:12" ht="14.25" customHeight="1" x14ac:dyDescent="0.25">
      <c r="A5" s="17" t="s">
        <v>478</v>
      </c>
      <c r="B5" s="17">
        <v>2</v>
      </c>
      <c r="C5" s="17" t="s">
        <v>32</v>
      </c>
      <c r="D5" s="17" t="s">
        <v>6</v>
      </c>
      <c r="E5" s="17" t="s">
        <v>366</v>
      </c>
      <c r="F5" s="1">
        <v>12</v>
      </c>
      <c r="G5" s="1">
        <v>6</v>
      </c>
      <c r="H5" s="1">
        <v>20</v>
      </c>
      <c r="I5" s="1">
        <f>SUM(F5:G5)</f>
        <v>18</v>
      </c>
      <c r="J5" s="16">
        <f t="shared" ref="J5:J48" si="2">(I5*100)/H5</f>
        <v>90</v>
      </c>
      <c r="K5" s="1" t="str">
        <f t="shared" ref="K5:K48" si="3">IF(J5&gt;89,"VIII",IF(J5&gt;79,"VII",IF(J5&gt;69,"VI",IF(J5&gt;59,"V",IF(J5&gt;49,"IV",IF(J5&gt;39,"III",IF(J5&gt;29,"II","I")))))))</f>
        <v>VIII</v>
      </c>
    </row>
    <row r="6" spans="1:12" ht="14.25" customHeight="1" x14ac:dyDescent="0.25">
      <c r="A6" s="17" t="s">
        <v>479</v>
      </c>
      <c r="B6" s="17">
        <v>3</v>
      </c>
      <c r="C6" s="17" t="s">
        <v>480</v>
      </c>
      <c r="D6" s="17" t="s">
        <v>6</v>
      </c>
      <c r="E6" s="17" t="s">
        <v>366</v>
      </c>
      <c r="F6" s="1">
        <v>12</v>
      </c>
      <c r="G6" s="1">
        <v>6</v>
      </c>
      <c r="H6" s="1">
        <v>20</v>
      </c>
      <c r="I6" s="1">
        <f>SUM(F6:G6)</f>
        <v>18</v>
      </c>
      <c r="J6" s="16">
        <f t="shared" si="2"/>
        <v>90</v>
      </c>
      <c r="K6" s="1" t="str">
        <f t="shared" si="3"/>
        <v>VIII</v>
      </c>
    </row>
    <row r="7" spans="1:12" ht="14.25" customHeight="1" x14ac:dyDescent="0.25">
      <c r="A7" s="17" t="s">
        <v>481</v>
      </c>
      <c r="B7" s="17">
        <v>4</v>
      </c>
      <c r="C7" s="17" t="s">
        <v>482</v>
      </c>
      <c r="D7" s="17" t="s">
        <v>6</v>
      </c>
      <c r="E7" s="17" t="s">
        <v>366</v>
      </c>
      <c r="F7" s="1">
        <v>10</v>
      </c>
      <c r="G7" s="1">
        <v>7</v>
      </c>
      <c r="H7" s="1">
        <v>20</v>
      </c>
      <c r="I7" s="1">
        <f>SUM(F7:G7)</f>
        <v>17</v>
      </c>
      <c r="J7" s="16">
        <f t="shared" si="2"/>
        <v>85</v>
      </c>
      <c r="K7" s="1" t="str">
        <f t="shared" si="3"/>
        <v>VII</v>
      </c>
    </row>
    <row r="8" spans="1:12" ht="14.25" customHeight="1" x14ac:dyDescent="0.25">
      <c r="A8" s="17" t="s">
        <v>483</v>
      </c>
      <c r="B8" s="17">
        <v>5</v>
      </c>
      <c r="C8" s="17" t="s">
        <v>484</v>
      </c>
      <c r="D8" s="17" t="s">
        <v>485</v>
      </c>
      <c r="E8" s="17" t="s">
        <v>363</v>
      </c>
      <c r="F8" s="1">
        <v>12</v>
      </c>
      <c r="G8" s="1">
        <v>3</v>
      </c>
      <c r="H8" s="1">
        <v>20</v>
      </c>
      <c r="I8" s="1">
        <f>SUM(F8:G8)</f>
        <v>15</v>
      </c>
      <c r="J8" s="16">
        <f t="shared" si="2"/>
        <v>75</v>
      </c>
      <c r="K8" s="1" t="str">
        <f t="shared" si="3"/>
        <v>VI</v>
      </c>
    </row>
    <row r="9" spans="1:12" ht="14.25" customHeight="1" x14ac:dyDescent="0.25">
      <c r="A9" s="17" t="s">
        <v>486</v>
      </c>
      <c r="B9" s="17">
        <v>6</v>
      </c>
      <c r="C9" s="17" t="s">
        <v>487</v>
      </c>
      <c r="D9" s="17" t="s">
        <v>488</v>
      </c>
      <c r="E9" s="17" t="s">
        <v>366</v>
      </c>
      <c r="F9" s="1">
        <v>12</v>
      </c>
      <c r="G9" s="1">
        <v>4</v>
      </c>
      <c r="H9" s="1">
        <v>20</v>
      </c>
      <c r="I9" s="1">
        <f>SUM(F9:G9)</f>
        <v>16</v>
      </c>
      <c r="J9" s="16">
        <f t="shared" si="2"/>
        <v>80</v>
      </c>
      <c r="K9" s="1" t="str">
        <f t="shared" si="3"/>
        <v>VII</v>
      </c>
    </row>
    <row r="10" spans="1:12" ht="14.25" customHeight="1" x14ac:dyDescent="0.25">
      <c r="A10" s="17" t="s">
        <v>489</v>
      </c>
      <c r="B10" s="17">
        <v>7</v>
      </c>
      <c r="C10" s="17" t="s">
        <v>490</v>
      </c>
      <c r="D10" s="17" t="s">
        <v>233</v>
      </c>
      <c r="E10" s="17" t="s">
        <v>363</v>
      </c>
      <c r="F10" s="1">
        <v>10</v>
      </c>
      <c r="G10" s="1">
        <v>2</v>
      </c>
      <c r="H10" s="1">
        <v>20</v>
      </c>
      <c r="I10" s="1">
        <f>SUM(F10:G10)</f>
        <v>12</v>
      </c>
      <c r="J10" s="16">
        <f t="shared" si="2"/>
        <v>60</v>
      </c>
      <c r="K10" s="1" t="str">
        <f t="shared" si="3"/>
        <v>V</v>
      </c>
    </row>
    <row r="11" spans="1:12" ht="14.25" customHeight="1" x14ac:dyDescent="0.25">
      <c r="A11" s="17" t="s">
        <v>491</v>
      </c>
      <c r="B11" s="17">
        <v>8</v>
      </c>
      <c r="C11" s="17" t="s">
        <v>492</v>
      </c>
      <c r="D11" s="17" t="s">
        <v>384</v>
      </c>
      <c r="E11" s="17" t="s">
        <v>363</v>
      </c>
      <c r="F11" s="1">
        <v>12</v>
      </c>
      <c r="G11" s="1">
        <v>1</v>
      </c>
      <c r="H11" s="1">
        <v>20</v>
      </c>
      <c r="I11" s="1">
        <f>SUM(F11:G11)</f>
        <v>13</v>
      </c>
      <c r="J11" s="16">
        <f t="shared" si="2"/>
        <v>65</v>
      </c>
      <c r="K11" s="1" t="str">
        <f t="shared" si="3"/>
        <v>V</v>
      </c>
    </row>
    <row r="12" spans="1:12" ht="14.25" customHeight="1" x14ac:dyDescent="0.25">
      <c r="A12" s="17" t="s">
        <v>493</v>
      </c>
      <c r="B12" s="17">
        <v>9</v>
      </c>
      <c r="C12" s="17" t="s">
        <v>494</v>
      </c>
      <c r="D12" s="17" t="s">
        <v>495</v>
      </c>
      <c r="E12" s="17" t="s">
        <v>363</v>
      </c>
      <c r="F12" s="1">
        <v>10</v>
      </c>
      <c r="G12" s="1">
        <v>2</v>
      </c>
      <c r="H12" s="1">
        <v>20</v>
      </c>
      <c r="I12" s="1">
        <f>SUM(F12:G12)</f>
        <v>12</v>
      </c>
      <c r="J12" s="16">
        <f t="shared" si="2"/>
        <v>60</v>
      </c>
      <c r="K12" s="1" t="str">
        <f t="shared" si="3"/>
        <v>V</v>
      </c>
    </row>
    <row r="13" spans="1:12" ht="14.25" customHeight="1" x14ac:dyDescent="0.25">
      <c r="A13" s="17" t="s">
        <v>496</v>
      </c>
      <c r="B13" s="17">
        <v>10</v>
      </c>
      <c r="C13" s="17" t="s">
        <v>480</v>
      </c>
      <c r="D13" s="17" t="s">
        <v>497</v>
      </c>
      <c r="E13" s="17" t="s">
        <v>366</v>
      </c>
      <c r="F13" s="1">
        <v>12</v>
      </c>
      <c r="G13" s="1">
        <v>8</v>
      </c>
      <c r="H13" s="1">
        <v>20</v>
      </c>
      <c r="I13" s="1">
        <f>SUM(F13:G13)</f>
        <v>20</v>
      </c>
      <c r="J13" s="16">
        <f t="shared" si="2"/>
        <v>100</v>
      </c>
      <c r="K13" s="1" t="str">
        <f t="shared" si="3"/>
        <v>VIII</v>
      </c>
    </row>
    <row r="14" spans="1:12" ht="14.25" customHeight="1" x14ac:dyDescent="0.25">
      <c r="A14" s="17" t="s">
        <v>498</v>
      </c>
      <c r="B14" s="17">
        <v>11</v>
      </c>
      <c r="C14" s="17" t="s">
        <v>499</v>
      </c>
      <c r="D14" s="17" t="s">
        <v>500</v>
      </c>
      <c r="E14" s="17" t="s">
        <v>366</v>
      </c>
      <c r="F14" s="1">
        <v>10</v>
      </c>
      <c r="G14" s="1">
        <v>3</v>
      </c>
      <c r="H14" s="1">
        <v>20</v>
      </c>
      <c r="I14" s="1">
        <f>SUM(F14:G14)</f>
        <v>13</v>
      </c>
      <c r="J14" s="16">
        <f t="shared" si="2"/>
        <v>65</v>
      </c>
      <c r="K14" s="1" t="str">
        <f t="shared" si="3"/>
        <v>V</v>
      </c>
    </row>
    <row r="15" spans="1:12" ht="14.25" customHeight="1" x14ac:dyDescent="0.25">
      <c r="A15" s="17" t="s">
        <v>501</v>
      </c>
      <c r="B15" s="17">
        <v>12</v>
      </c>
      <c r="C15" s="17" t="s">
        <v>502</v>
      </c>
      <c r="D15" s="17" t="s">
        <v>503</v>
      </c>
      <c r="E15" s="17" t="s">
        <v>366</v>
      </c>
      <c r="F15" s="1">
        <v>10</v>
      </c>
      <c r="G15" s="1">
        <v>4</v>
      </c>
      <c r="H15" s="1">
        <v>20</v>
      </c>
      <c r="I15" s="1">
        <f>SUM(F15:G15)</f>
        <v>14</v>
      </c>
      <c r="J15" s="16">
        <f t="shared" si="2"/>
        <v>70</v>
      </c>
      <c r="K15" s="1" t="str">
        <f t="shared" si="3"/>
        <v>VI</v>
      </c>
    </row>
    <row r="16" spans="1:12" ht="14.25" customHeight="1" x14ac:dyDescent="0.25">
      <c r="A16" s="17" t="s">
        <v>504</v>
      </c>
      <c r="B16" s="17">
        <v>13</v>
      </c>
      <c r="C16" s="17" t="s">
        <v>505</v>
      </c>
      <c r="D16" s="17" t="s">
        <v>506</v>
      </c>
      <c r="E16" s="17" t="s">
        <v>366</v>
      </c>
      <c r="F16" s="1"/>
      <c r="G16" s="1"/>
      <c r="H16" s="1"/>
      <c r="I16" s="1"/>
      <c r="J16" s="16"/>
      <c r="K16" s="1"/>
    </row>
    <row r="17" spans="1:11" ht="14.25" customHeight="1" x14ac:dyDescent="0.25">
      <c r="A17" s="17" t="s">
        <v>507</v>
      </c>
      <c r="B17" s="17">
        <v>14</v>
      </c>
      <c r="C17" s="17" t="s">
        <v>508</v>
      </c>
      <c r="D17" s="17" t="s">
        <v>509</v>
      </c>
      <c r="E17" s="17" t="s">
        <v>366</v>
      </c>
      <c r="F17" s="1">
        <v>10</v>
      </c>
      <c r="G17" s="1">
        <v>7</v>
      </c>
      <c r="H17" s="1">
        <v>20</v>
      </c>
      <c r="I17" s="1">
        <f>SUM(F17:G17)</f>
        <v>17</v>
      </c>
      <c r="J17" s="16">
        <f t="shared" si="2"/>
        <v>85</v>
      </c>
      <c r="K17" s="1" t="str">
        <f t="shared" si="3"/>
        <v>VII</v>
      </c>
    </row>
    <row r="18" spans="1:11" ht="14.25" customHeight="1" x14ac:dyDescent="0.25">
      <c r="A18" s="17" t="s">
        <v>510</v>
      </c>
      <c r="B18" s="17">
        <v>15</v>
      </c>
      <c r="C18" s="17" t="s">
        <v>511</v>
      </c>
      <c r="D18" s="17" t="s">
        <v>252</v>
      </c>
      <c r="E18" s="17" t="s">
        <v>363</v>
      </c>
      <c r="F18" s="1">
        <v>10</v>
      </c>
      <c r="G18" s="1">
        <v>3</v>
      </c>
      <c r="H18" s="1">
        <v>20</v>
      </c>
      <c r="I18" s="1">
        <f>SUM(F18:G18)</f>
        <v>13</v>
      </c>
      <c r="J18" s="16">
        <f t="shared" si="2"/>
        <v>65</v>
      </c>
      <c r="K18" s="1" t="str">
        <f t="shared" si="3"/>
        <v>V</v>
      </c>
    </row>
    <row r="19" spans="1:11" ht="14.25" customHeight="1" x14ac:dyDescent="0.25">
      <c r="A19" s="17" t="s">
        <v>512</v>
      </c>
      <c r="B19" s="17">
        <v>16</v>
      </c>
      <c r="C19" s="17" t="s">
        <v>513</v>
      </c>
      <c r="D19" s="17" t="s">
        <v>514</v>
      </c>
      <c r="E19" s="17" t="s">
        <v>366</v>
      </c>
      <c r="F19" s="1">
        <v>8</v>
      </c>
      <c r="G19" s="1">
        <v>6</v>
      </c>
      <c r="H19" s="1">
        <v>20</v>
      </c>
      <c r="I19" s="1">
        <f>SUM(F19:G19)</f>
        <v>14</v>
      </c>
      <c r="J19" s="16">
        <f t="shared" si="2"/>
        <v>70</v>
      </c>
      <c r="K19" s="1" t="str">
        <f t="shared" si="3"/>
        <v>VI</v>
      </c>
    </row>
    <row r="20" spans="1:11" ht="14.25" customHeight="1" x14ac:dyDescent="0.25">
      <c r="A20" s="17" t="s">
        <v>515</v>
      </c>
      <c r="B20" s="17">
        <v>17</v>
      </c>
      <c r="C20" s="17" t="s">
        <v>516</v>
      </c>
      <c r="D20" s="17" t="s">
        <v>221</v>
      </c>
      <c r="E20" s="17" t="s">
        <v>363</v>
      </c>
      <c r="F20" s="1">
        <v>12</v>
      </c>
      <c r="G20" s="1">
        <v>6</v>
      </c>
      <c r="H20" s="1">
        <v>20</v>
      </c>
      <c r="I20" s="1">
        <f>SUM(F20:G20)</f>
        <v>18</v>
      </c>
      <c r="J20" s="16">
        <f t="shared" si="2"/>
        <v>90</v>
      </c>
      <c r="K20" s="1" t="str">
        <f t="shared" si="3"/>
        <v>VIII</v>
      </c>
    </row>
    <row r="21" spans="1:11" ht="14.25" customHeight="1" x14ac:dyDescent="0.25">
      <c r="A21" s="17" t="s">
        <v>517</v>
      </c>
      <c r="B21" s="17">
        <v>18</v>
      </c>
      <c r="C21" s="17" t="s">
        <v>518</v>
      </c>
      <c r="D21" s="17" t="s">
        <v>519</v>
      </c>
      <c r="E21" s="17" t="s">
        <v>366</v>
      </c>
      <c r="F21" s="1">
        <v>12</v>
      </c>
      <c r="G21" s="1">
        <v>2</v>
      </c>
      <c r="H21" s="1">
        <v>20</v>
      </c>
      <c r="I21" s="1">
        <f>SUM(F21:G21)</f>
        <v>14</v>
      </c>
      <c r="J21" s="16">
        <f t="shared" si="2"/>
        <v>70</v>
      </c>
      <c r="K21" s="1" t="str">
        <f t="shared" si="3"/>
        <v>VI</v>
      </c>
    </row>
    <row r="22" spans="1:11" ht="14.25" customHeight="1" x14ac:dyDescent="0.25">
      <c r="A22" s="17" t="s">
        <v>520</v>
      </c>
      <c r="B22" s="17">
        <v>19</v>
      </c>
      <c r="C22" s="17" t="s">
        <v>521</v>
      </c>
      <c r="D22" s="17" t="s">
        <v>388</v>
      </c>
      <c r="E22" s="17" t="s">
        <v>366</v>
      </c>
      <c r="F22" s="1">
        <v>12</v>
      </c>
      <c r="G22" s="1">
        <v>5</v>
      </c>
      <c r="H22" s="1">
        <v>20</v>
      </c>
      <c r="I22" s="1">
        <f>SUM(F22:G22)</f>
        <v>17</v>
      </c>
      <c r="J22" s="16">
        <f t="shared" si="2"/>
        <v>85</v>
      </c>
      <c r="K22" s="1" t="str">
        <f t="shared" si="3"/>
        <v>VII</v>
      </c>
    </row>
    <row r="23" spans="1:11" ht="14.25" customHeight="1" x14ac:dyDescent="0.25">
      <c r="A23" s="17" t="s">
        <v>522</v>
      </c>
      <c r="B23" s="17">
        <v>20</v>
      </c>
      <c r="C23" s="17" t="s">
        <v>523</v>
      </c>
      <c r="D23" s="17" t="s">
        <v>524</v>
      </c>
      <c r="E23" s="17" t="s">
        <v>473</v>
      </c>
      <c r="F23" s="1">
        <v>10</v>
      </c>
      <c r="G23" s="1">
        <v>3</v>
      </c>
      <c r="H23" s="1">
        <v>20</v>
      </c>
      <c r="I23" s="1">
        <f>SUM(F23:G23)</f>
        <v>13</v>
      </c>
      <c r="J23" s="16">
        <f t="shared" si="2"/>
        <v>65</v>
      </c>
      <c r="K23" s="1" t="str">
        <f t="shared" si="3"/>
        <v>V</v>
      </c>
    </row>
    <row r="24" spans="1:11" ht="14.25" customHeight="1" x14ac:dyDescent="0.25">
      <c r="A24" s="17" t="s">
        <v>525</v>
      </c>
      <c r="B24" s="17">
        <v>21</v>
      </c>
      <c r="C24" s="17" t="s">
        <v>63</v>
      </c>
      <c r="D24" s="17" t="s">
        <v>42</v>
      </c>
      <c r="E24" s="17" t="s">
        <v>366</v>
      </c>
      <c r="F24" s="1">
        <v>12</v>
      </c>
      <c r="G24" s="1">
        <v>4</v>
      </c>
      <c r="H24" s="1">
        <v>20</v>
      </c>
      <c r="I24" s="1">
        <f>SUM(F24:G24)</f>
        <v>16</v>
      </c>
      <c r="J24" s="16">
        <f t="shared" si="2"/>
        <v>80</v>
      </c>
      <c r="K24" s="1" t="str">
        <f t="shared" si="3"/>
        <v>VII</v>
      </c>
    </row>
    <row r="25" spans="1:11" ht="14.25" customHeight="1" x14ac:dyDescent="0.25">
      <c r="A25" s="17" t="s">
        <v>526</v>
      </c>
      <c r="B25" s="17">
        <v>22</v>
      </c>
      <c r="C25" s="17" t="s">
        <v>44</v>
      </c>
      <c r="D25" s="17" t="s">
        <v>527</v>
      </c>
      <c r="E25" s="17" t="s">
        <v>366</v>
      </c>
      <c r="F25" s="1">
        <v>10</v>
      </c>
      <c r="G25" s="1">
        <v>7</v>
      </c>
      <c r="H25" s="1">
        <v>20</v>
      </c>
      <c r="I25" s="1">
        <f>SUM(F25:G25)</f>
        <v>17</v>
      </c>
      <c r="J25" s="16">
        <f t="shared" si="2"/>
        <v>85</v>
      </c>
      <c r="K25" s="1" t="str">
        <f t="shared" si="3"/>
        <v>VII</v>
      </c>
    </row>
    <row r="26" spans="1:11" ht="14.25" customHeight="1" x14ac:dyDescent="0.25">
      <c r="A26" s="17" t="s">
        <v>528</v>
      </c>
      <c r="B26" s="17">
        <v>23</v>
      </c>
      <c r="C26" s="17" t="s">
        <v>529</v>
      </c>
      <c r="D26" s="22" t="s">
        <v>530</v>
      </c>
      <c r="E26" s="17" t="s">
        <v>366</v>
      </c>
      <c r="F26" s="1">
        <v>12</v>
      </c>
      <c r="G26" s="1">
        <v>0</v>
      </c>
      <c r="H26" s="1">
        <v>20</v>
      </c>
      <c r="I26" s="1">
        <f>SUM(F26:G26)</f>
        <v>12</v>
      </c>
      <c r="J26" s="16">
        <f t="shared" si="2"/>
        <v>60</v>
      </c>
      <c r="K26" s="1" t="str">
        <f t="shared" si="3"/>
        <v>V</v>
      </c>
    </row>
    <row r="27" spans="1:11" ht="14.25" customHeight="1" x14ac:dyDescent="0.25">
      <c r="A27" s="17" t="s">
        <v>531</v>
      </c>
      <c r="B27" s="17">
        <v>24</v>
      </c>
      <c r="C27" s="17" t="s">
        <v>532</v>
      </c>
      <c r="D27" s="17" t="s">
        <v>154</v>
      </c>
      <c r="E27" s="17" t="s">
        <v>363</v>
      </c>
      <c r="F27" s="1">
        <v>10</v>
      </c>
      <c r="G27" s="1">
        <v>2</v>
      </c>
      <c r="H27" s="1">
        <v>20</v>
      </c>
      <c r="I27" s="1">
        <f>SUM(F27:G27)</f>
        <v>12</v>
      </c>
      <c r="J27" s="16">
        <f t="shared" si="2"/>
        <v>60</v>
      </c>
      <c r="K27" s="1" t="str">
        <f t="shared" si="3"/>
        <v>V</v>
      </c>
    </row>
    <row r="28" spans="1:11" ht="14.25" customHeight="1" x14ac:dyDescent="0.25">
      <c r="A28" s="17" t="s">
        <v>533</v>
      </c>
      <c r="B28" s="17">
        <v>25</v>
      </c>
      <c r="C28" s="17" t="s">
        <v>534</v>
      </c>
      <c r="D28" s="17" t="s">
        <v>171</v>
      </c>
      <c r="E28" s="17" t="s">
        <v>366</v>
      </c>
      <c r="F28" s="1">
        <v>10</v>
      </c>
      <c r="G28" s="1">
        <v>7</v>
      </c>
      <c r="H28" s="1">
        <v>20</v>
      </c>
      <c r="I28" s="1">
        <f>SUM(F28:G28)</f>
        <v>17</v>
      </c>
      <c r="J28" s="16">
        <f t="shared" si="2"/>
        <v>85</v>
      </c>
      <c r="K28" s="1" t="str">
        <f t="shared" si="3"/>
        <v>VII</v>
      </c>
    </row>
    <row r="29" spans="1:11" ht="14.25" customHeight="1" x14ac:dyDescent="0.25">
      <c r="A29" s="17" t="s">
        <v>535</v>
      </c>
      <c r="B29" s="17">
        <v>26</v>
      </c>
      <c r="C29" s="17" t="s">
        <v>362</v>
      </c>
      <c r="D29" s="17" t="s">
        <v>53</v>
      </c>
      <c r="E29" s="17" t="s">
        <v>366</v>
      </c>
      <c r="F29" s="1">
        <v>10</v>
      </c>
      <c r="G29" s="1">
        <v>8</v>
      </c>
      <c r="H29" s="1">
        <v>20</v>
      </c>
      <c r="I29" s="1">
        <f>SUM(F29:G29)</f>
        <v>18</v>
      </c>
      <c r="J29" s="16">
        <f t="shared" si="2"/>
        <v>90</v>
      </c>
      <c r="K29" s="1" t="str">
        <f t="shared" si="3"/>
        <v>VIII</v>
      </c>
    </row>
    <row r="30" spans="1:11" ht="14.25" customHeight="1" x14ac:dyDescent="0.25">
      <c r="A30" s="17" t="s">
        <v>536</v>
      </c>
      <c r="B30" s="17">
        <v>27</v>
      </c>
      <c r="C30" s="17" t="s">
        <v>148</v>
      </c>
      <c r="D30" s="17" t="s">
        <v>331</v>
      </c>
      <c r="E30" s="17" t="s">
        <v>363</v>
      </c>
      <c r="F30" s="1">
        <v>12</v>
      </c>
      <c r="G30" s="1">
        <v>8</v>
      </c>
      <c r="H30" s="1">
        <v>20</v>
      </c>
      <c r="I30" s="1">
        <f>SUM(F30:G30)</f>
        <v>20</v>
      </c>
      <c r="J30" s="16">
        <f t="shared" si="2"/>
        <v>100</v>
      </c>
      <c r="K30" s="1" t="str">
        <f t="shared" si="3"/>
        <v>VIII</v>
      </c>
    </row>
    <row r="31" spans="1:11" ht="14.25" customHeight="1" x14ac:dyDescent="0.25">
      <c r="A31" s="17" t="s">
        <v>537</v>
      </c>
      <c r="B31" s="17">
        <v>28</v>
      </c>
      <c r="C31" s="17" t="s">
        <v>151</v>
      </c>
      <c r="D31" s="17" t="s">
        <v>538</v>
      </c>
      <c r="E31" s="17" t="s">
        <v>366</v>
      </c>
      <c r="F31" s="1">
        <v>12</v>
      </c>
      <c r="G31" s="1">
        <v>7</v>
      </c>
      <c r="H31" s="1">
        <v>20</v>
      </c>
      <c r="I31" s="1">
        <f>SUM(F31:G31)</f>
        <v>19</v>
      </c>
      <c r="J31" s="16">
        <f t="shared" si="2"/>
        <v>95</v>
      </c>
      <c r="K31" s="1" t="str">
        <f t="shared" si="3"/>
        <v>VIII</v>
      </c>
    </row>
    <row r="32" spans="1:11" ht="14.25" customHeight="1" x14ac:dyDescent="0.25">
      <c r="A32" s="17" t="s">
        <v>539</v>
      </c>
      <c r="B32" s="17">
        <v>29</v>
      </c>
      <c r="C32" s="17" t="s">
        <v>540</v>
      </c>
      <c r="D32" s="17" t="s">
        <v>541</v>
      </c>
      <c r="E32" s="17" t="s">
        <v>363</v>
      </c>
      <c r="F32" s="1">
        <v>10</v>
      </c>
      <c r="G32" s="1">
        <v>8</v>
      </c>
      <c r="H32" s="1">
        <v>20</v>
      </c>
      <c r="I32" s="1">
        <f>SUM(F32:G32)</f>
        <v>18</v>
      </c>
      <c r="J32" s="16">
        <f t="shared" si="2"/>
        <v>90</v>
      </c>
      <c r="K32" s="1" t="str">
        <f t="shared" si="3"/>
        <v>VIII</v>
      </c>
    </row>
    <row r="33" spans="1:11" ht="14.25" customHeight="1" x14ac:dyDescent="0.25">
      <c r="A33" s="17" t="s">
        <v>542</v>
      </c>
      <c r="B33" s="17">
        <v>30</v>
      </c>
      <c r="C33" s="22" t="s">
        <v>543</v>
      </c>
      <c r="D33" s="17" t="s">
        <v>544</v>
      </c>
      <c r="E33" s="17" t="s">
        <v>363</v>
      </c>
      <c r="F33" s="1">
        <v>8</v>
      </c>
      <c r="G33" s="1">
        <v>0</v>
      </c>
      <c r="H33" s="1">
        <v>20</v>
      </c>
      <c r="I33" s="1">
        <f>SUM(F33:G33)</f>
        <v>8</v>
      </c>
      <c r="J33" s="16">
        <f t="shared" si="2"/>
        <v>40</v>
      </c>
      <c r="K33" s="1" t="str">
        <f t="shared" si="3"/>
        <v>III</v>
      </c>
    </row>
    <row r="34" spans="1:11" ht="14.25" customHeight="1" x14ac:dyDescent="0.25">
      <c r="A34" s="17" t="s">
        <v>545</v>
      </c>
      <c r="B34" s="17">
        <v>31</v>
      </c>
      <c r="C34" s="17" t="s">
        <v>177</v>
      </c>
      <c r="D34" s="17" t="s">
        <v>418</v>
      </c>
      <c r="E34" s="17" t="s">
        <v>363</v>
      </c>
      <c r="F34" s="1">
        <v>12</v>
      </c>
      <c r="G34" s="1">
        <v>2</v>
      </c>
      <c r="H34" s="1">
        <v>20</v>
      </c>
      <c r="I34" s="1">
        <f>SUM(F34:G34)</f>
        <v>14</v>
      </c>
      <c r="J34" s="16">
        <f t="shared" si="2"/>
        <v>70</v>
      </c>
      <c r="K34" s="1" t="str">
        <f t="shared" si="3"/>
        <v>VI</v>
      </c>
    </row>
    <row r="35" spans="1:11" ht="14.25" customHeight="1" x14ac:dyDescent="0.25">
      <c r="A35" s="17" t="s">
        <v>546</v>
      </c>
      <c r="B35" s="17">
        <v>32</v>
      </c>
      <c r="C35" s="17" t="s">
        <v>547</v>
      </c>
      <c r="D35" s="22" t="s">
        <v>548</v>
      </c>
      <c r="E35" s="17" t="s">
        <v>366</v>
      </c>
      <c r="F35" s="1">
        <v>10</v>
      </c>
      <c r="G35" s="1">
        <v>6</v>
      </c>
      <c r="H35" s="1">
        <v>20</v>
      </c>
      <c r="I35" s="1">
        <f>SUM(F35:G35)</f>
        <v>16</v>
      </c>
      <c r="J35" s="16">
        <f t="shared" si="2"/>
        <v>80</v>
      </c>
      <c r="K35" s="1" t="str">
        <f t="shared" si="3"/>
        <v>VII</v>
      </c>
    </row>
    <row r="36" spans="1:11" ht="14.25" customHeight="1" x14ac:dyDescent="0.25">
      <c r="A36" s="17" t="s">
        <v>549</v>
      </c>
      <c r="B36" s="17">
        <v>33</v>
      </c>
      <c r="C36" s="17" t="s">
        <v>550</v>
      </c>
      <c r="D36" s="17" t="s">
        <v>551</v>
      </c>
      <c r="E36" s="17" t="s">
        <v>366</v>
      </c>
      <c r="F36" s="1"/>
      <c r="G36" s="1"/>
      <c r="H36" s="1"/>
      <c r="I36" s="1"/>
      <c r="J36" s="16"/>
      <c r="K36" s="1"/>
    </row>
    <row r="37" spans="1:11" ht="14.25" customHeight="1" x14ac:dyDescent="0.25">
      <c r="A37" s="17" t="s">
        <v>552</v>
      </c>
      <c r="B37" s="17">
        <v>34</v>
      </c>
      <c r="C37" s="17" t="s">
        <v>553</v>
      </c>
      <c r="D37" s="17" t="s">
        <v>554</v>
      </c>
      <c r="E37" s="17" t="s">
        <v>366</v>
      </c>
      <c r="F37" s="1">
        <v>10</v>
      </c>
      <c r="G37" s="1">
        <v>2</v>
      </c>
      <c r="H37" s="1">
        <v>20</v>
      </c>
      <c r="I37" s="1">
        <f>SUM(F37:G37)</f>
        <v>12</v>
      </c>
      <c r="J37" s="16">
        <f t="shared" si="2"/>
        <v>60</v>
      </c>
      <c r="K37" s="1" t="str">
        <f t="shared" si="3"/>
        <v>V</v>
      </c>
    </row>
    <row r="38" spans="1:11" ht="14.25" customHeight="1" x14ac:dyDescent="0.25">
      <c r="A38" s="17" t="s">
        <v>555</v>
      </c>
      <c r="B38" s="17">
        <v>35</v>
      </c>
      <c r="C38" s="17" t="s">
        <v>556</v>
      </c>
      <c r="D38" s="17" t="s">
        <v>199</v>
      </c>
      <c r="E38" s="17" t="s">
        <v>366</v>
      </c>
      <c r="F38" s="1">
        <v>12</v>
      </c>
      <c r="G38" s="1">
        <v>5</v>
      </c>
      <c r="H38" s="1">
        <v>20</v>
      </c>
      <c r="I38" s="1">
        <f>SUM(F38:G38)</f>
        <v>17</v>
      </c>
      <c r="J38" s="16">
        <f t="shared" si="2"/>
        <v>85</v>
      </c>
      <c r="K38" s="1" t="str">
        <f t="shared" si="3"/>
        <v>VII</v>
      </c>
    </row>
    <row r="39" spans="1:11" ht="14.25" customHeight="1" x14ac:dyDescent="0.25">
      <c r="A39" s="17" t="s">
        <v>557</v>
      </c>
      <c r="B39" s="17">
        <v>36</v>
      </c>
      <c r="C39" s="17" t="s">
        <v>558</v>
      </c>
      <c r="D39" s="17" t="s">
        <v>199</v>
      </c>
      <c r="E39" s="17" t="s">
        <v>366</v>
      </c>
      <c r="F39" s="1">
        <v>10</v>
      </c>
      <c r="G39" s="1">
        <v>2</v>
      </c>
      <c r="H39" s="1">
        <v>20</v>
      </c>
      <c r="I39" s="1">
        <f>SUM(F39:G39)</f>
        <v>12</v>
      </c>
      <c r="J39" s="16">
        <f t="shared" si="2"/>
        <v>60</v>
      </c>
      <c r="K39" s="1" t="str">
        <f t="shared" si="3"/>
        <v>V</v>
      </c>
    </row>
    <row r="40" spans="1:11" ht="14.25" customHeight="1" x14ac:dyDescent="0.25">
      <c r="A40" s="17" t="s">
        <v>559</v>
      </c>
      <c r="B40" s="17">
        <v>37</v>
      </c>
      <c r="C40" s="17" t="s">
        <v>206</v>
      </c>
      <c r="D40" s="17" t="s">
        <v>322</v>
      </c>
      <c r="E40" s="17" t="s">
        <v>366</v>
      </c>
      <c r="F40" s="1">
        <v>10</v>
      </c>
      <c r="G40" s="1">
        <v>3</v>
      </c>
      <c r="H40" s="1">
        <v>20</v>
      </c>
      <c r="I40" s="1">
        <f>SUM(F40:G40)</f>
        <v>13</v>
      </c>
      <c r="J40" s="16">
        <f t="shared" si="2"/>
        <v>65</v>
      </c>
      <c r="K40" s="1" t="str">
        <f t="shared" si="3"/>
        <v>V</v>
      </c>
    </row>
    <row r="41" spans="1:11" ht="14.25" customHeight="1" x14ac:dyDescent="0.25">
      <c r="A41" s="17" t="s">
        <v>560</v>
      </c>
      <c r="B41" s="17">
        <v>38</v>
      </c>
      <c r="C41" s="17" t="s">
        <v>461</v>
      </c>
      <c r="D41" s="17" t="s">
        <v>96</v>
      </c>
      <c r="E41" s="17" t="s">
        <v>366</v>
      </c>
      <c r="F41" s="1">
        <v>10</v>
      </c>
      <c r="G41" s="1">
        <v>7</v>
      </c>
      <c r="H41" s="1">
        <v>20</v>
      </c>
      <c r="I41" s="1">
        <f>SUM(F41:G41)</f>
        <v>17</v>
      </c>
      <c r="J41" s="16">
        <f t="shared" si="2"/>
        <v>85</v>
      </c>
      <c r="K41" s="1" t="str">
        <f t="shared" si="3"/>
        <v>VII</v>
      </c>
    </row>
    <row r="42" spans="1:11" ht="14.25" customHeight="1" x14ac:dyDescent="0.25">
      <c r="A42" s="17" t="s">
        <v>561</v>
      </c>
      <c r="B42" s="17">
        <v>39</v>
      </c>
      <c r="C42" s="17" t="s">
        <v>562</v>
      </c>
      <c r="D42" s="17" t="s">
        <v>96</v>
      </c>
      <c r="E42" s="17" t="s">
        <v>363</v>
      </c>
      <c r="F42" s="1">
        <v>10</v>
      </c>
      <c r="G42" s="1">
        <v>2</v>
      </c>
      <c r="H42" s="1">
        <v>20</v>
      </c>
      <c r="I42" s="1">
        <f>SUM(F42:G42)</f>
        <v>12</v>
      </c>
      <c r="J42" s="16">
        <f t="shared" si="2"/>
        <v>60</v>
      </c>
      <c r="K42" s="1" t="str">
        <f t="shared" si="3"/>
        <v>V</v>
      </c>
    </row>
    <row r="43" spans="1:11" ht="14.25" customHeight="1" x14ac:dyDescent="0.25">
      <c r="A43" s="17" t="s">
        <v>563</v>
      </c>
      <c r="B43" s="17">
        <v>40</v>
      </c>
      <c r="C43" s="17" t="s">
        <v>564</v>
      </c>
      <c r="D43" s="17" t="s">
        <v>565</v>
      </c>
      <c r="E43" s="17" t="s">
        <v>366</v>
      </c>
      <c r="F43" s="1">
        <v>10</v>
      </c>
      <c r="G43" s="1">
        <v>0</v>
      </c>
      <c r="H43" s="1">
        <v>20</v>
      </c>
      <c r="I43" s="1">
        <f>SUM(F43:G43)</f>
        <v>10</v>
      </c>
      <c r="J43" s="16">
        <f t="shared" si="2"/>
        <v>50</v>
      </c>
      <c r="K43" s="1" t="str">
        <f t="shared" si="3"/>
        <v>IV</v>
      </c>
    </row>
    <row r="44" spans="1:11" ht="14.25" customHeight="1" x14ac:dyDescent="0.25">
      <c r="A44" s="17" t="s">
        <v>566</v>
      </c>
      <c r="B44" s="17">
        <v>41</v>
      </c>
      <c r="C44" s="17" t="s">
        <v>368</v>
      </c>
      <c r="D44" s="17" t="s">
        <v>567</v>
      </c>
      <c r="E44" s="17" t="s">
        <v>363</v>
      </c>
      <c r="F44" s="1">
        <v>12</v>
      </c>
      <c r="G44" s="1">
        <v>4</v>
      </c>
      <c r="H44" s="1">
        <v>20</v>
      </c>
      <c r="I44" s="1">
        <f>SUM(F44:G44)</f>
        <v>16</v>
      </c>
      <c r="J44" s="16">
        <f t="shared" si="2"/>
        <v>80</v>
      </c>
      <c r="K44" s="1" t="str">
        <f t="shared" si="3"/>
        <v>VII</v>
      </c>
    </row>
    <row r="45" spans="1:11" ht="14.25" customHeight="1" x14ac:dyDescent="0.25">
      <c r="A45" s="17" t="s">
        <v>568</v>
      </c>
      <c r="B45" s="17">
        <v>42</v>
      </c>
      <c r="C45" s="17" t="s">
        <v>569</v>
      </c>
      <c r="D45" s="17" t="s">
        <v>570</v>
      </c>
      <c r="E45" s="17" t="s">
        <v>366</v>
      </c>
      <c r="F45" s="1">
        <v>12</v>
      </c>
      <c r="G45" s="1">
        <v>2</v>
      </c>
      <c r="H45" s="1">
        <v>20</v>
      </c>
      <c r="I45" s="1">
        <f>SUM(F45:G45)</f>
        <v>14</v>
      </c>
      <c r="J45" s="16">
        <f t="shared" si="2"/>
        <v>70</v>
      </c>
      <c r="K45" s="1" t="str">
        <f t="shared" si="3"/>
        <v>VI</v>
      </c>
    </row>
    <row r="46" spans="1:11" ht="14.25" customHeight="1" x14ac:dyDescent="0.25">
      <c r="A46" s="17" t="s">
        <v>571</v>
      </c>
      <c r="B46" s="17">
        <v>43</v>
      </c>
      <c r="C46" s="17" t="s">
        <v>572</v>
      </c>
      <c r="D46" s="17" t="s">
        <v>222</v>
      </c>
      <c r="E46" s="17" t="s">
        <v>366</v>
      </c>
      <c r="F46" s="1">
        <v>10</v>
      </c>
      <c r="G46" s="1">
        <v>2</v>
      </c>
      <c r="H46" s="1">
        <v>20</v>
      </c>
      <c r="I46" s="1">
        <f>SUM(F46:G46)</f>
        <v>12</v>
      </c>
      <c r="J46" s="16">
        <f t="shared" si="2"/>
        <v>60</v>
      </c>
      <c r="K46" s="1" t="str">
        <f t="shared" si="3"/>
        <v>V</v>
      </c>
    </row>
    <row r="47" spans="1:11" ht="14.25" customHeight="1" x14ac:dyDescent="0.25">
      <c r="A47" s="17" t="s">
        <v>573</v>
      </c>
      <c r="B47" s="17">
        <v>44</v>
      </c>
      <c r="C47" s="17" t="s">
        <v>574</v>
      </c>
      <c r="D47" s="17" t="s">
        <v>222</v>
      </c>
      <c r="E47" s="17" t="s">
        <v>366</v>
      </c>
      <c r="F47" s="1">
        <v>10</v>
      </c>
      <c r="G47" s="1">
        <v>3</v>
      </c>
      <c r="H47" s="1">
        <v>20</v>
      </c>
      <c r="I47" s="1">
        <f>SUM(F47:G47)</f>
        <v>13</v>
      </c>
      <c r="J47" s="16">
        <f t="shared" si="2"/>
        <v>65</v>
      </c>
      <c r="K47" s="1" t="str">
        <f t="shared" si="3"/>
        <v>V</v>
      </c>
    </row>
    <row r="48" spans="1:11" ht="14.25" customHeight="1" x14ac:dyDescent="0.25">
      <c r="A48" s="17" t="s">
        <v>575</v>
      </c>
      <c r="B48" s="17">
        <v>45</v>
      </c>
      <c r="C48" s="17" t="s">
        <v>20</v>
      </c>
      <c r="D48" s="17" t="s">
        <v>576</v>
      </c>
      <c r="E48" s="17" t="s">
        <v>366</v>
      </c>
      <c r="F48" s="1">
        <v>10</v>
      </c>
      <c r="G48" s="1">
        <v>5</v>
      </c>
      <c r="H48" s="1">
        <v>20</v>
      </c>
      <c r="I48" s="1">
        <f>SUM(F48:G48)</f>
        <v>15</v>
      </c>
      <c r="J48" s="16">
        <f t="shared" si="2"/>
        <v>75</v>
      </c>
      <c r="K48" s="1" t="str">
        <f t="shared" si="3"/>
        <v>VI</v>
      </c>
    </row>
    <row r="49" spans="10:11" ht="12.75" customHeight="1" x14ac:dyDescent="0.25">
      <c r="J49" s="1" t="s">
        <v>348</v>
      </c>
      <c r="K49" s="1">
        <f>COUNTIF(K5:K48,"VIII")</f>
        <v>8</v>
      </c>
    </row>
    <row r="50" spans="10:11" ht="12.75" customHeight="1" x14ac:dyDescent="0.25">
      <c r="J50" s="1" t="s">
        <v>349</v>
      </c>
      <c r="K50" s="1">
        <f>COUNTIF(K5:K48,"VII")</f>
        <v>11</v>
      </c>
    </row>
    <row r="51" spans="10:11" ht="12.75" customHeight="1" x14ac:dyDescent="0.25">
      <c r="J51" s="1" t="s">
        <v>350</v>
      </c>
      <c r="K51" s="1">
        <f>COUNTIF(K5:K48,"VI")</f>
        <v>7</v>
      </c>
    </row>
    <row r="52" spans="10:11" ht="12.75" customHeight="1" x14ac:dyDescent="0.25">
      <c r="J52" s="1" t="s">
        <v>351</v>
      </c>
      <c r="K52" s="1">
        <f>COUNTIF(K5:K48,"V")</f>
        <v>14</v>
      </c>
    </row>
    <row r="53" spans="10:11" ht="12.75" customHeight="1" x14ac:dyDescent="0.25">
      <c r="J53" s="1" t="s">
        <v>352</v>
      </c>
      <c r="K53" s="1">
        <f>COUNTIF(K5:K48,"IV")</f>
        <v>1</v>
      </c>
    </row>
    <row r="54" spans="10:11" ht="12.75" customHeight="1" x14ac:dyDescent="0.25">
      <c r="J54" s="1" t="s">
        <v>353</v>
      </c>
      <c r="K54" s="1">
        <f>COUNTIF(K5:K48,"III")</f>
        <v>1</v>
      </c>
    </row>
    <row r="55" spans="10:11" ht="12.75" customHeight="1" x14ac:dyDescent="0.25">
      <c r="J55" s="1" t="s">
        <v>354</v>
      </c>
      <c r="K55" s="1">
        <f>COUNTIF(K5:K48,"II")</f>
        <v>0</v>
      </c>
    </row>
    <row r="56" spans="10:11" ht="12.75" customHeight="1" x14ac:dyDescent="0.25">
      <c r="J56" s="1" t="s">
        <v>355</v>
      </c>
      <c r="K56" s="1">
        <f>COUNTIF(K5:K48,"I")</f>
        <v>0</v>
      </c>
    </row>
  </sheetData>
  <mergeCells count="2">
    <mergeCell ref="A1:L1"/>
    <mergeCell ref="E2:L2"/>
  </mergeCells>
  <pageMargins left="0.70866141732283472" right="0.11811023622047245" top="0.55118110236220474" bottom="0.35433070866141736" header="0.31496062992125984" footer="0.31496062992125984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11б анги</vt:lpstr>
      <vt:lpstr>11в анги</vt:lpstr>
      <vt:lpstr>11д анги</vt:lpstr>
      <vt:lpstr>11г анги</vt:lpstr>
      <vt:lpstr>11а анги</vt:lpstr>
    </vt:vector>
  </TitlesOfParts>
  <Company>VietNam.Com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2019-12-16T10:00:49Z</cp:lastPrinted>
  <dcterms:created xsi:type="dcterms:W3CDTF">2019-12-11T08:31:39Z</dcterms:created>
  <dcterms:modified xsi:type="dcterms:W3CDTF">2019-12-16T10:01:28Z</dcterms:modified>
</cp:coreProperties>
</file>